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6" i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I4"/>
  <c r="H4"/>
  <c r="K4" s="1"/>
  <c r="K15" s="1"/>
</calcChain>
</file>

<file path=xl/sharedStrings.xml><?xml version="1.0" encoding="utf-8"?>
<sst xmlns="http://schemas.openxmlformats.org/spreadsheetml/2006/main" count="72" uniqueCount="58">
  <si>
    <t>INVOICE
PRAGATI LOGISTICS,SAMANTA SAHI KHUNTIA LANE,8984191006
GST No:21AGHPB9356M1Z9</t>
  </si>
  <si>
    <t>Thanking you for your business.
PRAGATI LOGISTICS</t>
  </si>
  <si>
    <t>NAYAGARH</t>
  </si>
  <si>
    <t>JATNI</t>
  </si>
  <si>
    <t>BARIPADA</t>
  </si>
  <si>
    <t>ANGUL</t>
  </si>
  <si>
    <t>CTC</t>
  </si>
  <si>
    <t>DATE</t>
  </si>
  <si>
    <t>FROM</t>
  </si>
  <si>
    <t>CASE</t>
  </si>
  <si>
    <t>RATE</t>
  </si>
  <si>
    <t>DD.CH.</t>
  </si>
  <si>
    <t>LR CH.</t>
  </si>
  <si>
    <t>Kindly, verify &amp; confirm within 7 days, else GST will be filed by 20th NOV, 2024. 
GST to be paid by Consignor under Reverse Charge Mechanism(RCM) as per GST.</t>
  </si>
  <si>
    <t>SL.</t>
  </si>
  <si>
    <t>LR NO.</t>
  </si>
  <si>
    <t>INV. NO.</t>
  </si>
  <si>
    <t>DESTINATION</t>
  </si>
  <si>
    <t>AMT.</t>
  </si>
  <si>
    <t>05/10/2024</t>
  </si>
  <si>
    <t>PL/DO/13795</t>
  </si>
  <si>
    <t>4880</t>
  </si>
  <si>
    <t>CHANDPUR</t>
  </si>
  <si>
    <t>03/10/2024</t>
  </si>
  <si>
    <t>PL/JA/15664</t>
  </si>
  <si>
    <t>4869</t>
  </si>
  <si>
    <t>07/10/2024</t>
  </si>
  <si>
    <t>PL/JA/16059</t>
  </si>
  <si>
    <t>4884</t>
  </si>
  <si>
    <t>SAKHIGOPAL</t>
  </si>
  <si>
    <t>PL/JA/16097</t>
  </si>
  <si>
    <t>4885</t>
  </si>
  <si>
    <t>PATTAMUNDAI</t>
  </si>
  <si>
    <t>08/10/2024</t>
  </si>
  <si>
    <t>PL/JA/16244</t>
  </si>
  <si>
    <t>4888</t>
  </si>
  <si>
    <t>10/10/2024</t>
  </si>
  <si>
    <t>PL/JA/16352</t>
  </si>
  <si>
    <t>4907</t>
  </si>
  <si>
    <t>19/10/2024</t>
  </si>
  <si>
    <t>PL/JA/16861</t>
  </si>
  <si>
    <t>4928</t>
  </si>
  <si>
    <t>SORO</t>
  </si>
  <si>
    <t>PL/JA/16914</t>
  </si>
  <si>
    <t>4922</t>
  </si>
  <si>
    <t>BALIAPAL</t>
  </si>
  <si>
    <t>23/10/2024</t>
  </si>
  <si>
    <t>PL/JA/17147</t>
  </si>
  <si>
    <t>4931</t>
  </si>
  <si>
    <t>28/10/2024</t>
  </si>
  <si>
    <t>PL/JA/17422</t>
  </si>
  <si>
    <t>4945</t>
  </si>
  <si>
    <t>30/10/2024</t>
  </si>
  <si>
    <t>PL/JA/17737</t>
  </si>
  <si>
    <t>4949</t>
  </si>
  <si>
    <t>(RUPEES FOUR THOUSAND FOUR HUNDRED EIGHT ONLY)</t>
  </si>
  <si>
    <t xml:space="preserve">RMSS AGENCIES PRIVATE LIMITED
Address:UPPER TELENGABAZAR PLOT NO.1819/2987, 
TELENGABAZAR, NEAR PURI GHAT,9337717079
GST No:21AAFCR2037Q1ZA
</t>
  </si>
  <si>
    <t xml:space="preserve">Bill Date: 31/11/2024
Bill NO : 24778
Total Amount: 4408.00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</si>
</sst>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5</xdr:col>
      <xdr:colOff>600075</xdr:colOff>
      <xdr:row>0</xdr:row>
      <xdr:rowOff>1028490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47625"/>
          <a:ext cx="3257550" cy="980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  <row r="78">
          <cell r="C78" t="str">
            <v>JODA</v>
          </cell>
          <cell r="E78">
            <v>90</v>
          </cell>
        </row>
        <row r="79">
          <cell r="C79" t="str">
            <v>NUAPATNA</v>
          </cell>
          <cell r="E79">
            <v>50</v>
          </cell>
        </row>
        <row r="80">
          <cell r="C80" t="str">
            <v>CHANDPUR</v>
          </cell>
          <cell r="E80">
            <v>61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W4" sqref="W4:W5"/>
    </sheetView>
  </sheetViews>
  <sheetFormatPr defaultRowHeight="15"/>
  <cols>
    <col min="1" max="1" width="3.42578125" style="1" customWidth="1"/>
    <col min="2" max="2" width="10.7109375" style="1" bestFit="1" customWidth="1"/>
    <col min="3" max="3" width="12.42578125" style="1" bestFit="1" customWidth="1"/>
    <col min="4" max="4" width="8.7109375" style="1" bestFit="1" customWidth="1"/>
    <col min="5" max="5" width="6.42578125" style="1" bestFit="1" customWidth="1"/>
    <col min="6" max="6" width="14.42578125" style="1" bestFit="1" customWidth="1"/>
    <col min="7" max="7" width="5.42578125" style="1" bestFit="1" customWidth="1"/>
    <col min="8" max="8" width="6.85546875" style="2" customWidth="1"/>
    <col min="9" max="9" width="7.85546875" style="2" customWidth="1"/>
    <col min="10" max="10" width="7" style="2" customWidth="1"/>
    <col min="11" max="11" width="7.5703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21" t="s">
        <v>0</v>
      </c>
      <c r="I1" s="21"/>
      <c r="J1" s="21"/>
      <c r="K1" s="21"/>
    </row>
    <row r="2" spans="1:11" ht="82.5" customHeight="1">
      <c r="A2" s="18" t="s">
        <v>56</v>
      </c>
      <c r="B2" s="19"/>
      <c r="C2" s="19"/>
      <c r="D2" s="19"/>
      <c r="E2" s="19"/>
      <c r="F2" s="19"/>
      <c r="G2" s="20"/>
      <c r="H2" s="21" t="s">
        <v>57</v>
      </c>
      <c r="I2" s="21"/>
      <c r="J2" s="21"/>
      <c r="K2" s="21"/>
    </row>
    <row r="3" spans="1:11">
      <c r="A3" s="4" t="s">
        <v>14</v>
      </c>
      <c r="B3" s="4" t="s">
        <v>7</v>
      </c>
      <c r="C3" s="4" t="s">
        <v>15</v>
      </c>
      <c r="D3" s="4" t="s">
        <v>16</v>
      </c>
      <c r="E3" s="4" t="s">
        <v>8</v>
      </c>
      <c r="F3" s="4" t="s">
        <v>17</v>
      </c>
      <c r="G3" s="4" t="s">
        <v>9</v>
      </c>
      <c r="H3" s="5" t="s">
        <v>10</v>
      </c>
      <c r="I3" s="5" t="s">
        <v>11</v>
      </c>
      <c r="J3" s="5" t="s">
        <v>12</v>
      </c>
      <c r="K3" s="5" t="s">
        <v>18</v>
      </c>
    </row>
    <row r="4" spans="1:11">
      <c r="A4" s="6">
        <v>1</v>
      </c>
      <c r="B4" s="7" t="s">
        <v>19</v>
      </c>
      <c r="C4" s="7" t="s">
        <v>20</v>
      </c>
      <c r="D4" s="7" t="s">
        <v>21</v>
      </c>
      <c r="E4" s="8" t="s">
        <v>6</v>
      </c>
      <c r="F4" s="7" t="s">
        <v>22</v>
      </c>
      <c r="G4" s="7">
        <v>3</v>
      </c>
      <c r="H4" s="9">
        <f>VLOOKUP(F4,'[1]N M INTERNATIONAL'!$C$3:$E$92,3,FALSE)</f>
        <v>61</v>
      </c>
      <c r="I4" s="9">
        <f>G4*10</f>
        <v>30</v>
      </c>
      <c r="J4" s="9">
        <v>20</v>
      </c>
      <c r="K4" s="9">
        <f>G4*H4+I4+J4</f>
        <v>233</v>
      </c>
    </row>
    <row r="5" spans="1:11">
      <c r="A5" s="6">
        <v>2</v>
      </c>
      <c r="B5" s="7" t="s">
        <v>23</v>
      </c>
      <c r="C5" s="7" t="s">
        <v>24</v>
      </c>
      <c r="D5" s="7" t="s">
        <v>25</v>
      </c>
      <c r="E5" s="8" t="s">
        <v>6</v>
      </c>
      <c r="F5" s="7" t="s">
        <v>2</v>
      </c>
      <c r="G5" s="7">
        <v>7</v>
      </c>
      <c r="H5" s="9">
        <f>VLOOKUP(F5,'[1]N M INTERNATIONAL'!$C$3:$E$92,3,FALSE)</f>
        <v>50</v>
      </c>
      <c r="I5" s="9">
        <f t="shared" ref="I5:I14" si="0">G5*10</f>
        <v>70</v>
      </c>
      <c r="J5" s="9">
        <v>20</v>
      </c>
      <c r="K5" s="9">
        <f t="shared" ref="K5:K14" si="1">G5*H5+I5+J5</f>
        <v>440</v>
      </c>
    </row>
    <row r="6" spans="1:11">
      <c r="A6" s="6">
        <v>3</v>
      </c>
      <c r="B6" s="7" t="s">
        <v>26</v>
      </c>
      <c r="C6" s="7" t="s">
        <v>27</v>
      </c>
      <c r="D6" s="7" t="s">
        <v>28</v>
      </c>
      <c r="E6" s="8" t="s">
        <v>6</v>
      </c>
      <c r="F6" s="7" t="s">
        <v>29</v>
      </c>
      <c r="G6" s="7">
        <v>16</v>
      </c>
      <c r="H6" s="9">
        <f>VLOOKUP(F6,'[1]N M INTERNATIONAL'!$C$3:$E$92,3,FALSE)</f>
        <v>50</v>
      </c>
      <c r="I6" s="9">
        <f t="shared" si="0"/>
        <v>160</v>
      </c>
      <c r="J6" s="9">
        <v>20</v>
      </c>
      <c r="K6" s="9">
        <f t="shared" si="1"/>
        <v>980</v>
      </c>
    </row>
    <row r="7" spans="1:11">
      <c r="A7" s="6">
        <v>4</v>
      </c>
      <c r="B7" s="7" t="s">
        <v>26</v>
      </c>
      <c r="C7" s="7" t="s">
        <v>30</v>
      </c>
      <c r="D7" s="7" t="s">
        <v>31</v>
      </c>
      <c r="E7" s="8" t="s">
        <v>6</v>
      </c>
      <c r="F7" s="7" t="s">
        <v>32</v>
      </c>
      <c r="G7" s="7">
        <v>3</v>
      </c>
      <c r="H7" s="9">
        <f>VLOOKUP(F7,'[1]N M INTERNATIONAL'!$C$3:$E$92,3,FALSE)</f>
        <v>50</v>
      </c>
      <c r="I7" s="9">
        <f t="shared" si="0"/>
        <v>30</v>
      </c>
      <c r="J7" s="9">
        <v>20</v>
      </c>
      <c r="K7" s="9">
        <f t="shared" si="1"/>
        <v>200</v>
      </c>
    </row>
    <row r="8" spans="1:11">
      <c r="A8" s="6">
        <v>5</v>
      </c>
      <c r="B8" s="7" t="s">
        <v>33</v>
      </c>
      <c r="C8" s="7" t="s">
        <v>34</v>
      </c>
      <c r="D8" s="7" t="s">
        <v>35</v>
      </c>
      <c r="E8" s="8" t="s">
        <v>6</v>
      </c>
      <c r="F8" s="7" t="s">
        <v>5</v>
      </c>
      <c r="G8" s="7">
        <v>3</v>
      </c>
      <c r="H8" s="9">
        <f>VLOOKUP(F8,'[1]N M INTERNATIONAL'!$C$3:$E$92,3,FALSE)</f>
        <v>55</v>
      </c>
      <c r="I8" s="9">
        <f t="shared" si="0"/>
        <v>30</v>
      </c>
      <c r="J8" s="9">
        <v>20</v>
      </c>
      <c r="K8" s="9">
        <f t="shared" si="1"/>
        <v>215</v>
      </c>
    </row>
    <row r="9" spans="1:11">
      <c r="A9" s="6">
        <v>6</v>
      </c>
      <c r="B9" s="7" t="s">
        <v>36</v>
      </c>
      <c r="C9" s="7" t="s">
        <v>37</v>
      </c>
      <c r="D9" s="7" t="s">
        <v>38</v>
      </c>
      <c r="E9" s="8" t="s">
        <v>6</v>
      </c>
      <c r="F9" s="7" t="s">
        <v>3</v>
      </c>
      <c r="G9" s="7">
        <v>4</v>
      </c>
      <c r="H9" s="9">
        <f>VLOOKUP(F9,'[1]N M INTERNATIONAL'!$C$3:$E$92,3,FALSE)</f>
        <v>50</v>
      </c>
      <c r="I9" s="9">
        <f t="shared" si="0"/>
        <v>40</v>
      </c>
      <c r="J9" s="9">
        <v>20</v>
      </c>
      <c r="K9" s="9">
        <f t="shared" si="1"/>
        <v>260</v>
      </c>
    </row>
    <row r="10" spans="1:11">
      <c r="A10" s="6">
        <v>7</v>
      </c>
      <c r="B10" s="7" t="s">
        <v>39</v>
      </c>
      <c r="C10" s="7" t="s">
        <v>40</v>
      </c>
      <c r="D10" s="7" t="s">
        <v>41</v>
      </c>
      <c r="E10" s="8" t="s">
        <v>6</v>
      </c>
      <c r="F10" s="7" t="s">
        <v>42</v>
      </c>
      <c r="G10" s="7">
        <v>2</v>
      </c>
      <c r="H10" s="9">
        <f>VLOOKUP(F10,'[1]N M INTERNATIONAL'!$C$3:$E$92,3,FALSE)</f>
        <v>61</v>
      </c>
      <c r="I10" s="9">
        <f t="shared" si="0"/>
        <v>20</v>
      </c>
      <c r="J10" s="9">
        <v>20</v>
      </c>
      <c r="K10" s="9">
        <f t="shared" si="1"/>
        <v>162</v>
      </c>
    </row>
    <row r="11" spans="1:11">
      <c r="A11" s="6">
        <v>8</v>
      </c>
      <c r="B11" s="7" t="s">
        <v>39</v>
      </c>
      <c r="C11" s="7" t="s">
        <v>43</v>
      </c>
      <c r="D11" s="7" t="s">
        <v>44</v>
      </c>
      <c r="E11" s="8" t="s">
        <v>6</v>
      </c>
      <c r="F11" s="7" t="s">
        <v>45</v>
      </c>
      <c r="G11" s="7">
        <v>5</v>
      </c>
      <c r="H11" s="9">
        <f>VLOOKUP(F11,'[1]N M INTERNATIONAL'!$C$3:$E$92,3,FALSE)</f>
        <v>76</v>
      </c>
      <c r="I11" s="9">
        <f t="shared" si="0"/>
        <v>50</v>
      </c>
      <c r="J11" s="9">
        <v>20</v>
      </c>
      <c r="K11" s="9">
        <f t="shared" si="1"/>
        <v>450</v>
      </c>
    </row>
    <row r="12" spans="1:11">
      <c r="A12" s="6">
        <v>9</v>
      </c>
      <c r="B12" s="7" t="s">
        <v>46</v>
      </c>
      <c r="C12" s="7" t="s">
        <v>47</v>
      </c>
      <c r="D12" s="7" t="s">
        <v>48</v>
      </c>
      <c r="E12" s="8" t="s">
        <v>6</v>
      </c>
      <c r="F12" s="7" t="s">
        <v>45</v>
      </c>
      <c r="G12" s="7">
        <v>2</v>
      </c>
      <c r="H12" s="9">
        <f>VLOOKUP(F12,'[1]N M INTERNATIONAL'!$C$3:$E$92,3,FALSE)</f>
        <v>76</v>
      </c>
      <c r="I12" s="9">
        <f t="shared" si="0"/>
        <v>20</v>
      </c>
      <c r="J12" s="9">
        <v>20</v>
      </c>
      <c r="K12" s="9">
        <f t="shared" si="1"/>
        <v>192</v>
      </c>
    </row>
    <row r="13" spans="1:11">
      <c r="A13" s="6">
        <v>10</v>
      </c>
      <c r="B13" s="7" t="s">
        <v>49</v>
      </c>
      <c r="C13" s="7" t="s">
        <v>50</v>
      </c>
      <c r="D13" s="7" t="s">
        <v>51</v>
      </c>
      <c r="E13" s="8" t="s">
        <v>6</v>
      </c>
      <c r="F13" s="7" t="s">
        <v>4</v>
      </c>
      <c r="G13" s="7">
        <v>6</v>
      </c>
      <c r="H13" s="9">
        <f>VLOOKUP(F13,'[1]N M INTERNATIONAL'!$C$3:$E$92,3,FALSE)</f>
        <v>76</v>
      </c>
      <c r="I13" s="9">
        <f t="shared" si="0"/>
        <v>60</v>
      </c>
      <c r="J13" s="9">
        <v>20</v>
      </c>
      <c r="K13" s="9">
        <f t="shared" si="1"/>
        <v>536</v>
      </c>
    </row>
    <row r="14" spans="1:11">
      <c r="A14" s="6">
        <v>11</v>
      </c>
      <c r="B14" s="7" t="s">
        <v>52</v>
      </c>
      <c r="C14" s="7" t="s">
        <v>53</v>
      </c>
      <c r="D14" s="7" t="s">
        <v>54</v>
      </c>
      <c r="E14" s="8" t="s">
        <v>6</v>
      </c>
      <c r="F14" s="7" t="s">
        <v>2</v>
      </c>
      <c r="G14" s="7">
        <v>12</v>
      </c>
      <c r="H14" s="9">
        <f>VLOOKUP(F14,'[1]N M INTERNATIONAL'!$C$3:$E$92,3,FALSE)</f>
        <v>50</v>
      </c>
      <c r="I14" s="9">
        <f t="shared" si="0"/>
        <v>120</v>
      </c>
      <c r="J14" s="9">
        <v>20</v>
      </c>
      <c r="K14" s="9">
        <f t="shared" si="1"/>
        <v>740</v>
      </c>
    </row>
    <row r="15" spans="1:11">
      <c r="A15" s="22" t="s">
        <v>55</v>
      </c>
      <c r="B15" s="22"/>
      <c r="C15" s="22"/>
      <c r="D15" s="22"/>
      <c r="E15" s="22"/>
      <c r="F15" s="22"/>
      <c r="G15" s="22"/>
      <c r="H15" s="22"/>
      <c r="I15" s="22"/>
      <c r="J15" s="22"/>
      <c r="K15" s="10">
        <f>SUM(K4:K14)</f>
        <v>4408</v>
      </c>
    </row>
    <row r="16" spans="1:11">
      <c r="A16" s="11"/>
      <c r="B16"/>
      <c r="C16"/>
      <c r="D16"/>
      <c r="E16"/>
      <c r="F16"/>
      <c r="G16" s="4">
        <f>SUM(G4:G14)</f>
        <v>63</v>
      </c>
      <c r="H16" s="12"/>
      <c r="I16" s="12"/>
      <c r="J16" s="12"/>
      <c r="K16" s="12"/>
    </row>
    <row r="17" spans="1:11" s="3" customFormat="1" ht="30" customHeight="1">
      <c r="A17" s="13" t="s">
        <v>13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</row>
    <row r="18" spans="1:11" s="3" customFormat="1" ht="30" customHeight="1">
      <c r="A18" s="13" t="s">
        <v>1</v>
      </c>
      <c r="B18" s="13"/>
      <c r="C18" s="13"/>
      <c r="D18" s="13"/>
      <c r="E18" s="13"/>
      <c r="F18" s="13"/>
      <c r="G18" s="13"/>
      <c r="H18" s="14"/>
      <c r="I18" s="14"/>
      <c r="J18" s="14"/>
      <c r="K18" s="14"/>
    </row>
  </sheetData>
  <sortState ref="B4:L20">
    <sortCondition ref="B4"/>
  </sortState>
  <mergeCells count="7">
    <mergeCell ref="A17:K17"/>
    <mergeCell ref="A18:K18"/>
    <mergeCell ref="A1:G1"/>
    <mergeCell ref="A2:G2"/>
    <mergeCell ref="H1:K1"/>
    <mergeCell ref="H2:K2"/>
    <mergeCell ref="A15:J15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51" right="0.5600000000000000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2024-11-07T12:09:22Z</cp:lastPrinted>
  <dcterms:created xsi:type="dcterms:W3CDTF">2024-10-09T03:27:04Z</dcterms:created>
  <dcterms:modified xsi:type="dcterms:W3CDTF">2024-11-07T12:09:24Z</dcterms:modified>
</cp:coreProperties>
</file>