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Sheet1!$A$8:$L$42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38" i="1" l="1"/>
  <c r="H9" i="1"/>
  <c r="L9" i="1" s="1"/>
  <c r="I9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L30" i="1" l="1"/>
  <c r="L31" i="1"/>
  <c r="L32" i="1"/>
  <c r="L33" i="1"/>
  <c r="L34" i="1"/>
  <c r="L35" i="1"/>
  <c r="L36" i="1"/>
  <c r="L37" i="1" l="1"/>
</calcChain>
</file>

<file path=xl/sharedStrings.xml><?xml version="1.0" encoding="utf-8"?>
<sst xmlns="http://schemas.openxmlformats.org/spreadsheetml/2006/main" count="197" uniqueCount="135">
  <si>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</si>
  <si>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</si>
  <si>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</si>
  <si>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</si>
  <si>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</si>
  <si>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</si>
  <si>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</si>
  <si>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</si>
  <si>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</si>
  <si>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</si>
  <si>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</si>
  <si>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</si>
  <si>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</si>
  <si>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</si>
  <si>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</si>
  <si>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</si>
  <si>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</si>
  <si>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</si>
  <si>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</si>
  <si>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</si>
  <si>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</si>
  <si>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</si>
  <si>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</si>
  <si>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</si>
  <si>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</si>
  <si>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BALIAPAL</t>
  </si>
  <si>
    <t>KEONJHAR</t>
  </si>
  <si>
    <t>PIRAHAT</t>
  </si>
  <si>
    <t>Kindly, verify &amp; confirm within 7 days.
GST to be paid by Consignor under Reverse Charge Mechanism(RCM) as per GST.</t>
  </si>
  <si>
    <t>PARTY NAME</t>
  </si>
  <si>
    <t>BHAWANI ENTERPRISES</t>
  </si>
  <si>
    <t>KARANJIA</t>
  </si>
  <si>
    <t>SHYAM RAS</t>
  </si>
  <si>
    <t>KAMAKHYANAGAR</t>
  </si>
  <si>
    <t>MAA DURGA AGENCY</t>
  </si>
  <si>
    <t>NIRANJAN SAHOO</t>
  </si>
  <si>
    <t>GUDIA KATENI</t>
  </si>
  <si>
    <t>SHREERAM TRADERS</t>
  </si>
  <si>
    <t>ABHINANDAN STORE</t>
  </si>
  <si>
    <t>KARNANI AGENCY</t>
  </si>
  <si>
    <t>BUDHAPADA</t>
  </si>
  <si>
    <t>MAA BHUASUNI VEARITY STORE</t>
  </si>
  <si>
    <t>KALAPATHAR</t>
  </si>
  <si>
    <t>FUTURE AGENCY</t>
  </si>
  <si>
    <t>URADHA ADASPUR</t>
  </si>
  <si>
    <t>INVOICE DATE : 30/09/2025</t>
  </si>
  <si>
    <t>MONTH   : SEPTEMBER, 2025</t>
  </si>
  <si>
    <t>06/9/2025</t>
  </si>
  <si>
    <t>PL/JA/10569</t>
  </si>
  <si>
    <t>1029</t>
  </si>
  <si>
    <t>ADDA</t>
  </si>
  <si>
    <t>PL/JA/10575</t>
  </si>
  <si>
    <t>1123</t>
  </si>
  <si>
    <t>CHANDANPUR</t>
  </si>
  <si>
    <t>SASHIMANI SUPPLIER</t>
  </si>
  <si>
    <t>PL/JA/10623</t>
  </si>
  <si>
    <t>1133</t>
  </si>
  <si>
    <t>DHENKANAL</t>
  </si>
  <si>
    <t>PANDA AGENCIES</t>
  </si>
  <si>
    <t>PL/JA/10656</t>
  </si>
  <si>
    <t>1137</t>
  </si>
  <si>
    <t>PL/JA/10663</t>
  </si>
  <si>
    <t>1130</t>
  </si>
  <si>
    <t>ANNAPURNA TRADERS</t>
  </si>
  <si>
    <t>09/9/2025</t>
  </si>
  <si>
    <t>PL/JA/10812</t>
  </si>
  <si>
    <t>1145</t>
  </si>
  <si>
    <t>10/9/2025</t>
  </si>
  <si>
    <t>PL/JA/10854</t>
  </si>
  <si>
    <t>1148</t>
  </si>
  <si>
    <t>11/9/2025</t>
  </si>
  <si>
    <t>PL/JA/10948</t>
  </si>
  <si>
    <t>1157</t>
  </si>
  <si>
    <t>12/9/2025</t>
  </si>
  <si>
    <t>PL/JA/11934</t>
  </si>
  <si>
    <t>1308</t>
  </si>
  <si>
    <t>ICHHAPUR ATHAGARH</t>
  </si>
  <si>
    <t>GAYATRI PUJA BHANDAR</t>
  </si>
  <si>
    <t>13/9/2025</t>
  </si>
  <si>
    <t>PL/JA/11000</t>
  </si>
  <si>
    <t>1171</t>
  </si>
  <si>
    <t>PL/JA/11011</t>
  </si>
  <si>
    <t>1167</t>
  </si>
  <si>
    <t>PL/JA/11055</t>
  </si>
  <si>
    <t>1173</t>
  </si>
  <si>
    <t>JASIPUR</t>
  </si>
  <si>
    <t>NARAYANI BHANDAR</t>
  </si>
  <si>
    <t>17/9/2025</t>
  </si>
  <si>
    <t>PL/JA/11208</t>
  </si>
  <si>
    <t>1198</t>
  </si>
  <si>
    <t>PL/JA/11244</t>
  </si>
  <si>
    <t>1200</t>
  </si>
  <si>
    <t>19/9/2025</t>
  </si>
  <si>
    <t>PL/JA/11299</t>
  </si>
  <si>
    <t>1217</t>
  </si>
  <si>
    <t>SAI SHRI AGENCY</t>
  </si>
  <si>
    <t>20/9/2025</t>
  </si>
  <si>
    <t>PL/JA/11391</t>
  </si>
  <si>
    <t>1231</t>
  </si>
  <si>
    <t>23/9/2025</t>
  </si>
  <si>
    <t>PL/JA/11450</t>
  </si>
  <si>
    <t>1248</t>
  </si>
  <si>
    <t>MAA TARINI AGENCY</t>
  </si>
  <si>
    <t>PL/JA/11453</t>
  </si>
  <si>
    <t>1253</t>
  </si>
  <si>
    <t>BHUBAN</t>
  </si>
  <si>
    <t>TRIDEV AGENCY</t>
  </si>
  <si>
    <t>25/9/2025</t>
  </si>
  <si>
    <t>PL/JA/11574</t>
  </si>
  <si>
    <t>1266</t>
  </si>
  <si>
    <t>THAKURMUNDA</t>
  </si>
  <si>
    <t>SWOSTI BHANDAR</t>
  </si>
  <si>
    <t>PL/JA/11575</t>
  </si>
  <si>
    <t>1263</t>
  </si>
  <si>
    <t>PL/JA/11576</t>
  </si>
  <si>
    <t>1270</t>
  </si>
  <si>
    <t>PINAKI ASSOCIATE</t>
  </si>
  <si>
    <t>PL/JA/11582</t>
  </si>
  <si>
    <t>1264</t>
  </si>
  <si>
    <t>PL/JA/11623</t>
  </si>
  <si>
    <t>1259</t>
  </si>
  <si>
    <t>26/9/2025</t>
  </si>
  <si>
    <t>PL/JA/11636</t>
  </si>
  <si>
    <t>1294</t>
  </si>
  <si>
    <t>PL/JA/11637</t>
  </si>
  <si>
    <t>1280</t>
  </si>
  <si>
    <t>PL/JA/11643</t>
  </si>
  <si>
    <t>1299</t>
  </si>
  <si>
    <t>RADHA KRISHNA AGENCY</t>
  </si>
  <si>
    <t>PL/JA/11658</t>
  </si>
  <si>
    <t>1284</t>
  </si>
  <si>
    <t>PL/JA/11671</t>
  </si>
  <si>
    <t>1287</t>
  </si>
  <si>
    <t>(RUPEES TWENTY THREE THOUSAND FIVE HUNDRED TWO ONLY)</t>
  </si>
  <si>
    <t>BILL NO : 17592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</si>
</sst>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right" vertical="center"/>
    </xf>
    <xf numFmtId="0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Border="1" applyAlignment="1">
      <alignment horizontal="right" vertical="center"/>
    </xf>
    <xf numFmtId="0" fontId="15" fillId="2" borderId="8" xfId="0" applyNumberFormat="1" applyFont="1" applyFill="1" applyBorder="1" applyAlignment="1">
      <alignment horizontal="right" vertical="center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right" vertical="center"/>
    </xf>
    <xf numFmtId="0" fontId="15" fillId="2" borderId="4" xfId="0" applyNumberFormat="1" applyFont="1" applyFill="1" applyBorder="1" applyAlignment="1">
      <alignment horizontal="right" vertical="center"/>
    </xf>
    <xf numFmtId="0" fontId="15" fillId="2" borderId="2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tabSelected="1" topLeftCell="A22" zoomScale="145" zoomScaleNormal="145" workbookViewId="0">
      <selection activeCell="I44" sqref="I44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85546875" style="27" bestFit="1" customWidth="1"/>
    <col min="7" max="7" width="5.42578125" style="26" bestFit="1" customWidth="1"/>
    <col min="8" max="8" width="6.85546875" style="30" bestFit="1" customWidth="1"/>
    <col min="9" max="9" width="6.7109375" style="30" customWidth="1"/>
    <col min="10" max="10" width="7.140625" style="30" bestFit="1" customWidth="1"/>
    <col min="11" max="11" width="6.85546875" style="30" customWidth="1"/>
    <col min="12" max="12" width="9.140625" style="27" bestFit="1" customWidth="1"/>
    <col min="13" max="13" width="29.285156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46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134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45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>
      <c r="A8" s="45" t="s">
        <v>10</v>
      </c>
      <c r="B8" s="45" t="s">
        <v>11</v>
      </c>
      <c r="C8" s="45" t="s">
        <v>12</v>
      </c>
      <c r="D8" s="45" t="s">
        <v>24</v>
      </c>
      <c r="E8" s="45" t="s">
        <v>13</v>
      </c>
      <c r="F8" s="45" t="s">
        <v>14</v>
      </c>
      <c r="G8" s="45" t="s">
        <v>15</v>
      </c>
      <c r="H8" s="47" t="s">
        <v>16</v>
      </c>
      <c r="I8" s="47" t="s">
        <v>17</v>
      </c>
      <c r="J8" s="47" t="s">
        <v>18</v>
      </c>
      <c r="K8" s="47" t="s">
        <v>19</v>
      </c>
      <c r="L8" s="47" t="s">
        <v>20</v>
      </c>
      <c r="M8" s="45" t="s">
        <v>29</v>
      </c>
    </row>
    <row r="9" spans="1:13" s="31" customFormat="1" ht="15" customHeight="1">
      <c r="A9" s="48">
        <v>1</v>
      </c>
      <c r="B9" s="49" t="s">
        <v>47</v>
      </c>
      <c r="C9" s="49" t="s">
        <v>48</v>
      </c>
      <c r="D9" s="49" t="s">
        <v>49</v>
      </c>
      <c r="E9" s="49" t="s">
        <v>22</v>
      </c>
      <c r="F9" s="49" t="s">
        <v>50</v>
      </c>
      <c r="G9" s="49">
        <v>17</v>
      </c>
      <c r="H9" s="51">
        <f>VLOOKUP(F9,'[1]N RANGA RAO'!$C$4:$D$167,2,FALSE)</f>
        <v>60</v>
      </c>
      <c r="I9" s="51">
        <f t="shared" ref="I9:I36" si="0">G9*1</f>
        <v>17</v>
      </c>
      <c r="J9" s="51">
        <v>30</v>
      </c>
      <c r="K9" s="51">
        <v>450</v>
      </c>
      <c r="L9" s="51">
        <f t="shared" ref="L9:L36" si="1">G9*H9+I9+J9+K9</f>
        <v>1517</v>
      </c>
      <c r="M9" s="49" t="s">
        <v>43</v>
      </c>
    </row>
    <row r="10" spans="1:13" s="31" customFormat="1" ht="15" customHeight="1">
      <c r="A10" s="48">
        <f>A9+1</f>
        <v>2</v>
      </c>
      <c r="B10" s="49" t="s">
        <v>47</v>
      </c>
      <c r="C10" s="49" t="s">
        <v>51</v>
      </c>
      <c r="D10" s="49" t="s">
        <v>52</v>
      </c>
      <c r="E10" s="49" t="s">
        <v>22</v>
      </c>
      <c r="F10" s="49" t="s">
        <v>53</v>
      </c>
      <c r="G10" s="49">
        <v>9</v>
      </c>
      <c r="H10" s="51">
        <f>VLOOKUP(F10,'[1]N RANGA RAO'!$C$4:$D$167,2,FALSE)</f>
        <v>56</v>
      </c>
      <c r="I10" s="51">
        <f t="shared" si="0"/>
        <v>9</v>
      </c>
      <c r="J10" s="51">
        <v>30</v>
      </c>
      <c r="K10" s="51">
        <v>0</v>
      </c>
      <c r="L10" s="51">
        <f t="shared" si="1"/>
        <v>543</v>
      </c>
      <c r="M10" s="49" t="s">
        <v>54</v>
      </c>
    </row>
    <row r="11" spans="1:13" s="31" customFormat="1" ht="15" customHeight="1">
      <c r="A11" s="48">
        <f t="shared" ref="A11:A36" si="2">A10+1</f>
        <v>3</v>
      </c>
      <c r="B11" s="49" t="s">
        <v>47</v>
      </c>
      <c r="C11" s="49" t="s">
        <v>55</v>
      </c>
      <c r="D11" s="49" t="s">
        <v>56</v>
      </c>
      <c r="E11" s="49" t="s">
        <v>22</v>
      </c>
      <c r="F11" s="49" t="s">
        <v>57</v>
      </c>
      <c r="G11" s="49">
        <v>10</v>
      </c>
      <c r="H11" s="51">
        <f>VLOOKUP(F11,'[1]N RANGA RAO'!$C$4:$D$167,2,FALSE)</f>
        <v>49</v>
      </c>
      <c r="I11" s="51">
        <f t="shared" si="0"/>
        <v>10</v>
      </c>
      <c r="J11" s="51">
        <v>30</v>
      </c>
      <c r="K11" s="51">
        <v>0</v>
      </c>
      <c r="L11" s="51">
        <f t="shared" si="1"/>
        <v>530</v>
      </c>
      <c r="M11" s="49" t="s">
        <v>58</v>
      </c>
    </row>
    <row r="12" spans="1:13" s="31" customFormat="1" ht="15" customHeight="1">
      <c r="A12" s="48">
        <f t="shared" si="2"/>
        <v>4</v>
      </c>
      <c r="B12" s="49" t="s">
        <v>47</v>
      </c>
      <c r="C12" s="49" t="s">
        <v>59</v>
      </c>
      <c r="D12" s="49" t="s">
        <v>60</v>
      </c>
      <c r="E12" s="49" t="s">
        <v>22</v>
      </c>
      <c r="F12" s="49" t="s">
        <v>36</v>
      </c>
      <c r="G12" s="49">
        <v>4</v>
      </c>
      <c r="H12" s="51">
        <f>VLOOKUP(F12,'[1]N RANGA RAO'!$C$4:$D$167,2,FALSE)</f>
        <v>56</v>
      </c>
      <c r="I12" s="51">
        <f t="shared" si="0"/>
        <v>4</v>
      </c>
      <c r="J12" s="51">
        <v>30</v>
      </c>
      <c r="K12" s="51">
        <v>0</v>
      </c>
      <c r="L12" s="51">
        <f t="shared" si="1"/>
        <v>258</v>
      </c>
      <c r="M12" s="49" t="s">
        <v>37</v>
      </c>
    </row>
    <row r="13" spans="1:13" s="31" customFormat="1" ht="15" customHeight="1">
      <c r="A13" s="48">
        <f t="shared" si="2"/>
        <v>5</v>
      </c>
      <c r="B13" s="49" t="s">
        <v>47</v>
      </c>
      <c r="C13" s="49" t="s">
        <v>61</v>
      </c>
      <c r="D13" s="49" t="s">
        <v>62</v>
      </c>
      <c r="E13" s="49" t="s">
        <v>22</v>
      </c>
      <c r="F13" s="49" t="s">
        <v>57</v>
      </c>
      <c r="G13" s="49">
        <v>8</v>
      </c>
      <c r="H13" s="51">
        <f>VLOOKUP(F13,'[1]N RANGA RAO'!$C$4:$D$167,2,FALSE)</f>
        <v>49</v>
      </c>
      <c r="I13" s="51">
        <f t="shared" si="0"/>
        <v>8</v>
      </c>
      <c r="J13" s="51">
        <v>30</v>
      </c>
      <c r="K13" s="51">
        <v>0</v>
      </c>
      <c r="L13" s="51">
        <f t="shared" si="1"/>
        <v>430</v>
      </c>
      <c r="M13" s="49" t="s">
        <v>63</v>
      </c>
    </row>
    <row r="14" spans="1:13" s="31" customFormat="1" ht="15" customHeight="1">
      <c r="A14" s="48">
        <f t="shared" si="2"/>
        <v>6</v>
      </c>
      <c r="B14" s="49" t="s">
        <v>64</v>
      </c>
      <c r="C14" s="49" t="s">
        <v>65</v>
      </c>
      <c r="D14" s="49" t="s">
        <v>66</v>
      </c>
      <c r="E14" s="49" t="s">
        <v>22</v>
      </c>
      <c r="F14" s="49" t="s">
        <v>33</v>
      </c>
      <c r="G14" s="49">
        <v>13</v>
      </c>
      <c r="H14" s="51">
        <f>VLOOKUP(F14,'[1]N RANGA RAO'!$C$4:$D$167,2,FALSE)</f>
        <v>62</v>
      </c>
      <c r="I14" s="51">
        <f t="shared" si="0"/>
        <v>13</v>
      </c>
      <c r="J14" s="51">
        <v>30</v>
      </c>
      <c r="K14" s="51">
        <v>0</v>
      </c>
      <c r="L14" s="51">
        <f t="shared" si="1"/>
        <v>849</v>
      </c>
      <c r="M14" s="49" t="s">
        <v>34</v>
      </c>
    </row>
    <row r="15" spans="1:13" s="31" customFormat="1" ht="15" customHeight="1">
      <c r="A15" s="48">
        <f t="shared" si="2"/>
        <v>7</v>
      </c>
      <c r="B15" s="49" t="s">
        <v>67</v>
      </c>
      <c r="C15" s="49" t="s">
        <v>68</v>
      </c>
      <c r="D15" s="49" t="s">
        <v>69</v>
      </c>
      <c r="E15" s="49" t="s">
        <v>22</v>
      </c>
      <c r="F15" s="49" t="s">
        <v>27</v>
      </c>
      <c r="G15" s="49">
        <v>18</v>
      </c>
      <c r="H15" s="51">
        <f>VLOOKUP(F15,'[1]N RANGA RAO'!$C$4:$D$167,2,FALSE)</f>
        <v>60</v>
      </c>
      <c r="I15" s="51">
        <f t="shared" si="0"/>
        <v>18</v>
      </c>
      <c r="J15" s="51">
        <v>30</v>
      </c>
      <c r="K15" s="51">
        <v>450</v>
      </c>
      <c r="L15" s="51">
        <f t="shared" si="1"/>
        <v>1578</v>
      </c>
      <c r="M15" s="49" t="s">
        <v>35</v>
      </c>
    </row>
    <row r="16" spans="1:13" s="31" customFormat="1" ht="15" customHeight="1">
      <c r="A16" s="48">
        <f t="shared" si="2"/>
        <v>8</v>
      </c>
      <c r="B16" s="49" t="s">
        <v>70</v>
      </c>
      <c r="C16" s="49" t="s">
        <v>71</v>
      </c>
      <c r="D16" s="49" t="s">
        <v>72</v>
      </c>
      <c r="E16" s="49" t="s">
        <v>22</v>
      </c>
      <c r="F16" s="49" t="s">
        <v>23</v>
      </c>
      <c r="G16" s="49">
        <v>23</v>
      </c>
      <c r="H16" s="51">
        <f>VLOOKUP(F16,'[1]N RANGA RAO'!$C$4:$D$167,2,FALSE)</f>
        <v>56</v>
      </c>
      <c r="I16" s="51">
        <f t="shared" si="0"/>
        <v>23</v>
      </c>
      <c r="J16" s="51">
        <v>30</v>
      </c>
      <c r="K16" s="51">
        <v>0</v>
      </c>
      <c r="L16" s="51">
        <f t="shared" si="1"/>
        <v>1341</v>
      </c>
      <c r="M16" s="49" t="s">
        <v>39</v>
      </c>
    </row>
    <row r="17" spans="1:13" s="31" customFormat="1" ht="30">
      <c r="A17" s="48">
        <f t="shared" si="2"/>
        <v>9</v>
      </c>
      <c r="B17" s="49" t="s">
        <v>73</v>
      </c>
      <c r="C17" s="49" t="s">
        <v>74</v>
      </c>
      <c r="D17" s="49" t="s">
        <v>75</v>
      </c>
      <c r="E17" s="49" t="s">
        <v>22</v>
      </c>
      <c r="F17" s="50" t="s">
        <v>76</v>
      </c>
      <c r="G17" s="49">
        <v>10</v>
      </c>
      <c r="H17" s="51">
        <f>VLOOKUP(F17,'[1]N RANGA RAO'!$C$4:$D$167,2,FALSE)</f>
        <v>67</v>
      </c>
      <c r="I17" s="51">
        <f t="shared" si="0"/>
        <v>10</v>
      </c>
      <c r="J17" s="51">
        <v>30</v>
      </c>
      <c r="K17" s="51">
        <v>0</v>
      </c>
      <c r="L17" s="51">
        <f t="shared" si="1"/>
        <v>710</v>
      </c>
      <c r="M17" s="49" t="s">
        <v>77</v>
      </c>
    </row>
    <row r="18" spans="1:13" s="31" customFormat="1" ht="15" customHeight="1">
      <c r="A18" s="48">
        <f t="shared" si="2"/>
        <v>10</v>
      </c>
      <c r="B18" s="49" t="s">
        <v>78</v>
      </c>
      <c r="C18" s="49" t="s">
        <v>79</v>
      </c>
      <c r="D18" s="49" t="s">
        <v>80</v>
      </c>
      <c r="E18" s="49" t="s">
        <v>22</v>
      </c>
      <c r="F18" s="49" t="s">
        <v>23</v>
      </c>
      <c r="G18" s="49">
        <v>13</v>
      </c>
      <c r="H18" s="51">
        <f>VLOOKUP(F18,'[1]N RANGA RAO'!$C$4:$D$167,2,FALSE)</f>
        <v>56</v>
      </c>
      <c r="I18" s="51">
        <f t="shared" si="0"/>
        <v>13</v>
      </c>
      <c r="J18" s="51">
        <v>30</v>
      </c>
      <c r="K18" s="51">
        <v>0</v>
      </c>
      <c r="L18" s="51">
        <f t="shared" si="1"/>
        <v>771</v>
      </c>
      <c r="M18" s="49" t="s">
        <v>39</v>
      </c>
    </row>
    <row r="19" spans="1:13" s="31" customFormat="1" ht="15" customHeight="1">
      <c r="A19" s="48">
        <f t="shared" si="2"/>
        <v>11</v>
      </c>
      <c r="B19" s="49" t="s">
        <v>78</v>
      </c>
      <c r="C19" s="49" t="s">
        <v>81</v>
      </c>
      <c r="D19" s="49" t="s">
        <v>82</v>
      </c>
      <c r="E19" s="49" t="s">
        <v>22</v>
      </c>
      <c r="F19" s="49" t="s">
        <v>26</v>
      </c>
      <c r="G19" s="49">
        <v>6</v>
      </c>
      <c r="H19" s="51">
        <f>VLOOKUP(F19,'[1]N RANGA RAO'!$C$4:$D$167,2,FALSE)</f>
        <v>61</v>
      </c>
      <c r="I19" s="51">
        <f t="shared" si="0"/>
        <v>6</v>
      </c>
      <c r="J19" s="51">
        <v>30</v>
      </c>
      <c r="K19" s="51">
        <v>0</v>
      </c>
      <c r="L19" s="51">
        <f t="shared" si="1"/>
        <v>402</v>
      </c>
      <c r="M19" s="49" t="s">
        <v>30</v>
      </c>
    </row>
    <row r="20" spans="1:13" s="31" customFormat="1" ht="15" customHeight="1">
      <c r="A20" s="48">
        <f t="shared" si="2"/>
        <v>12</v>
      </c>
      <c r="B20" s="49" t="s">
        <v>78</v>
      </c>
      <c r="C20" s="49" t="s">
        <v>83</v>
      </c>
      <c r="D20" s="49" t="s">
        <v>84</v>
      </c>
      <c r="E20" s="49" t="s">
        <v>22</v>
      </c>
      <c r="F20" s="49" t="s">
        <v>85</v>
      </c>
      <c r="G20" s="49">
        <v>29</v>
      </c>
      <c r="H20" s="51">
        <f>VLOOKUP(F20,'[1]N RANGA RAO'!$C$4:$D$167,2,FALSE)</f>
        <v>77</v>
      </c>
      <c r="I20" s="51">
        <f t="shared" si="0"/>
        <v>29</v>
      </c>
      <c r="J20" s="51">
        <v>30</v>
      </c>
      <c r="K20" s="51">
        <v>0</v>
      </c>
      <c r="L20" s="51">
        <f t="shared" si="1"/>
        <v>2292</v>
      </c>
      <c r="M20" s="49" t="s">
        <v>86</v>
      </c>
    </row>
    <row r="21" spans="1:13" s="31" customFormat="1" ht="15" customHeight="1">
      <c r="A21" s="48">
        <f t="shared" si="2"/>
        <v>13</v>
      </c>
      <c r="B21" s="49" t="s">
        <v>87</v>
      </c>
      <c r="C21" s="49" t="s">
        <v>88</v>
      </c>
      <c r="D21" s="49" t="s">
        <v>89</v>
      </c>
      <c r="E21" s="49" t="s">
        <v>22</v>
      </c>
      <c r="F21" s="49" t="s">
        <v>31</v>
      </c>
      <c r="G21" s="49">
        <v>5</v>
      </c>
      <c r="H21" s="51">
        <f>VLOOKUP(F21,'[1]N RANGA RAO'!$C$4:$D$167,2,FALSE)</f>
        <v>70</v>
      </c>
      <c r="I21" s="51">
        <f t="shared" si="0"/>
        <v>5</v>
      </c>
      <c r="J21" s="51">
        <v>30</v>
      </c>
      <c r="K21" s="51">
        <v>0</v>
      </c>
      <c r="L21" s="51">
        <f t="shared" si="1"/>
        <v>385</v>
      </c>
      <c r="M21" s="49" t="s">
        <v>32</v>
      </c>
    </row>
    <row r="22" spans="1:13" s="31" customFormat="1" ht="15" customHeight="1">
      <c r="A22" s="48">
        <f t="shared" si="2"/>
        <v>14</v>
      </c>
      <c r="B22" s="49" t="s">
        <v>87</v>
      </c>
      <c r="C22" s="49" t="s">
        <v>90</v>
      </c>
      <c r="D22" s="49" t="s">
        <v>91</v>
      </c>
      <c r="E22" s="49" t="s">
        <v>22</v>
      </c>
      <c r="F22" s="49" t="s">
        <v>50</v>
      </c>
      <c r="G22" s="49">
        <v>12</v>
      </c>
      <c r="H22" s="51">
        <f>VLOOKUP(F22,'[1]N RANGA RAO'!$C$4:$D$167,2,FALSE)</f>
        <v>60</v>
      </c>
      <c r="I22" s="51">
        <f t="shared" si="0"/>
        <v>12</v>
      </c>
      <c r="J22" s="51">
        <v>30</v>
      </c>
      <c r="K22" s="51">
        <v>450</v>
      </c>
      <c r="L22" s="51">
        <f t="shared" si="1"/>
        <v>1212</v>
      </c>
      <c r="M22" s="49" t="s">
        <v>43</v>
      </c>
    </row>
    <row r="23" spans="1:13" s="31" customFormat="1" ht="15" customHeight="1">
      <c r="A23" s="48">
        <f t="shared" si="2"/>
        <v>15</v>
      </c>
      <c r="B23" s="49" t="s">
        <v>92</v>
      </c>
      <c r="C23" s="49" t="s">
        <v>93</v>
      </c>
      <c r="D23" s="49" t="s">
        <v>94</v>
      </c>
      <c r="E23" s="49" t="s">
        <v>22</v>
      </c>
      <c r="F23" s="49" t="s">
        <v>44</v>
      </c>
      <c r="G23" s="49">
        <v>5</v>
      </c>
      <c r="H23" s="51">
        <f>VLOOKUP(F23,'[1]N RANGA RAO'!$C$4:$D$167,2,FALSE)</f>
        <v>70</v>
      </c>
      <c r="I23" s="51">
        <f t="shared" si="0"/>
        <v>5</v>
      </c>
      <c r="J23" s="51">
        <v>30</v>
      </c>
      <c r="K23" s="51">
        <v>0</v>
      </c>
      <c r="L23" s="51">
        <f t="shared" si="1"/>
        <v>385</v>
      </c>
      <c r="M23" s="49" t="s">
        <v>95</v>
      </c>
    </row>
    <row r="24" spans="1:13" s="31" customFormat="1" ht="15" customHeight="1">
      <c r="A24" s="48">
        <f t="shared" si="2"/>
        <v>16</v>
      </c>
      <c r="B24" s="49" t="s">
        <v>96</v>
      </c>
      <c r="C24" s="49" t="s">
        <v>97</v>
      </c>
      <c r="D24" s="49" t="s">
        <v>98</v>
      </c>
      <c r="E24" s="49" t="s">
        <v>22</v>
      </c>
      <c r="F24" s="49" t="s">
        <v>23</v>
      </c>
      <c r="G24" s="49">
        <v>9</v>
      </c>
      <c r="H24" s="51">
        <f>VLOOKUP(F24,'[1]N RANGA RAO'!$C$4:$D$167,2,FALSE)</f>
        <v>56</v>
      </c>
      <c r="I24" s="51">
        <f t="shared" si="0"/>
        <v>9</v>
      </c>
      <c r="J24" s="51">
        <v>30</v>
      </c>
      <c r="K24" s="51">
        <v>0</v>
      </c>
      <c r="L24" s="51">
        <f t="shared" si="1"/>
        <v>543</v>
      </c>
      <c r="M24" s="49" t="s">
        <v>39</v>
      </c>
    </row>
    <row r="25" spans="1:13" s="31" customFormat="1" ht="15" customHeight="1">
      <c r="A25" s="48">
        <f t="shared" si="2"/>
        <v>17</v>
      </c>
      <c r="B25" s="49" t="s">
        <v>99</v>
      </c>
      <c r="C25" s="49" t="s">
        <v>100</v>
      </c>
      <c r="D25" s="49" t="s">
        <v>101</v>
      </c>
      <c r="E25" s="49" t="s">
        <v>22</v>
      </c>
      <c r="F25" s="49" t="s">
        <v>42</v>
      </c>
      <c r="G25" s="49">
        <v>12</v>
      </c>
      <c r="H25" s="51">
        <f>VLOOKUP(F25,'[1]N RANGA RAO'!$C$4:$D$167,2,FALSE)</f>
        <v>70</v>
      </c>
      <c r="I25" s="51">
        <f t="shared" si="0"/>
        <v>12</v>
      </c>
      <c r="J25" s="51">
        <v>30</v>
      </c>
      <c r="K25" s="51">
        <v>0</v>
      </c>
      <c r="L25" s="51">
        <f t="shared" si="1"/>
        <v>882</v>
      </c>
      <c r="M25" s="49" t="s">
        <v>102</v>
      </c>
    </row>
    <row r="26" spans="1:13" s="31" customFormat="1" ht="15" customHeight="1">
      <c r="A26" s="48">
        <f t="shared" si="2"/>
        <v>18</v>
      </c>
      <c r="B26" s="49" t="s">
        <v>99</v>
      </c>
      <c r="C26" s="49" t="s">
        <v>103</v>
      </c>
      <c r="D26" s="49" t="s">
        <v>104</v>
      </c>
      <c r="E26" s="49" t="s">
        <v>22</v>
      </c>
      <c r="F26" s="49" t="s">
        <v>105</v>
      </c>
      <c r="G26" s="49">
        <v>13</v>
      </c>
      <c r="H26" s="51">
        <f>VLOOKUP(F26,'[1]N RANGA RAO'!$C$4:$D$167,2,FALSE)</f>
        <v>72</v>
      </c>
      <c r="I26" s="51">
        <f t="shared" si="0"/>
        <v>13</v>
      </c>
      <c r="J26" s="51">
        <v>30</v>
      </c>
      <c r="K26" s="51">
        <v>0</v>
      </c>
      <c r="L26" s="51">
        <f t="shared" si="1"/>
        <v>979</v>
      </c>
      <c r="M26" s="49" t="s">
        <v>106</v>
      </c>
    </row>
    <row r="27" spans="1:13" s="31" customFormat="1" ht="15" customHeight="1">
      <c r="A27" s="48">
        <f t="shared" si="2"/>
        <v>19</v>
      </c>
      <c r="B27" s="49" t="s">
        <v>107</v>
      </c>
      <c r="C27" s="49" t="s">
        <v>108</v>
      </c>
      <c r="D27" s="49" t="s">
        <v>109</v>
      </c>
      <c r="E27" s="49" t="s">
        <v>22</v>
      </c>
      <c r="F27" s="49" t="s">
        <v>110</v>
      </c>
      <c r="G27" s="49">
        <v>4</v>
      </c>
      <c r="H27" s="51">
        <f>VLOOKUP(F27,'[1]N RANGA RAO'!$C$4:$D$167,2,FALSE)</f>
        <v>106</v>
      </c>
      <c r="I27" s="51">
        <f t="shared" si="0"/>
        <v>4</v>
      </c>
      <c r="J27" s="51">
        <v>30</v>
      </c>
      <c r="K27" s="51">
        <v>0</v>
      </c>
      <c r="L27" s="51">
        <f t="shared" si="1"/>
        <v>458</v>
      </c>
      <c r="M27" s="49" t="s">
        <v>111</v>
      </c>
    </row>
    <row r="28" spans="1:13" s="31" customFormat="1" ht="15" customHeight="1">
      <c r="A28" s="48">
        <f t="shared" si="2"/>
        <v>20</v>
      </c>
      <c r="B28" s="49" t="s">
        <v>107</v>
      </c>
      <c r="C28" s="49" t="s">
        <v>112</v>
      </c>
      <c r="D28" s="49" t="s">
        <v>113</v>
      </c>
      <c r="E28" s="49" t="s">
        <v>22</v>
      </c>
      <c r="F28" s="49" t="s">
        <v>26</v>
      </c>
      <c r="G28" s="49">
        <v>6</v>
      </c>
      <c r="H28" s="51">
        <f>VLOOKUP(F28,'[1]N RANGA RAO'!$C$4:$D$167,2,FALSE)</f>
        <v>61</v>
      </c>
      <c r="I28" s="51">
        <f t="shared" si="0"/>
        <v>6</v>
      </c>
      <c r="J28" s="51">
        <v>30</v>
      </c>
      <c r="K28" s="51">
        <v>0</v>
      </c>
      <c r="L28" s="51">
        <f t="shared" si="1"/>
        <v>402</v>
      </c>
      <c r="M28" s="49" t="s">
        <v>30</v>
      </c>
    </row>
    <row r="29" spans="1:13" s="31" customFormat="1" ht="15" customHeight="1">
      <c r="A29" s="48">
        <f t="shared" si="2"/>
        <v>21</v>
      </c>
      <c r="B29" s="49" t="s">
        <v>107</v>
      </c>
      <c r="C29" s="49" t="s">
        <v>114</v>
      </c>
      <c r="D29" s="49" t="s">
        <v>115</v>
      </c>
      <c r="E29" s="49" t="s">
        <v>22</v>
      </c>
      <c r="F29" s="49" t="s">
        <v>26</v>
      </c>
      <c r="G29" s="49">
        <v>6</v>
      </c>
      <c r="H29" s="51">
        <f>VLOOKUP(F29,'[1]N RANGA RAO'!$C$4:$D$167,2,FALSE)</f>
        <v>61</v>
      </c>
      <c r="I29" s="51">
        <f t="shared" si="0"/>
        <v>6</v>
      </c>
      <c r="J29" s="51">
        <v>30</v>
      </c>
      <c r="K29" s="51">
        <v>0</v>
      </c>
      <c r="L29" s="51">
        <f t="shared" si="1"/>
        <v>402</v>
      </c>
      <c r="M29" s="49" t="s">
        <v>116</v>
      </c>
    </row>
    <row r="30" spans="1:13" s="31" customFormat="1" ht="15" customHeight="1">
      <c r="A30" s="48">
        <f t="shared" si="2"/>
        <v>22</v>
      </c>
      <c r="B30" s="49" t="s">
        <v>107</v>
      </c>
      <c r="C30" s="49" t="s">
        <v>117</v>
      </c>
      <c r="D30" s="49" t="s">
        <v>118</v>
      </c>
      <c r="E30" s="49" t="s">
        <v>22</v>
      </c>
      <c r="F30" s="49" t="s">
        <v>40</v>
      </c>
      <c r="G30" s="49">
        <v>17</v>
      </c>
      <c r="H30" s="51">
        <f>VLOOKUP(F30,'[1]N RANGA RAO'!$C$4:$D$167,2,FALSE)</f>
        <v>59</v>
      </c>
      <c r="I30" s="51">
        <f t="shared" si="0"/>
        <v>17</v>
      </c>
      <c r="J30" s="51">
        <v>30</v>
      </c>
      <c r="K30" s="51">
        <v>0</v>
      </c>
      <c r="L30" s="51">
        <f t="shared" si="1"/>
        <v>1050</v>
      </c>
      <c r="M30" s="49" t="s">
        <v>41</v>
      </c>
    </row>
    <row r="31" spans="1:13" s="31" customFormat="1" ht="15" customHeight="1">
      <c r="A31" s="48">
        <f t="shared" si="2"/>
        <v>23</v>
      </c>
      <c r="B31" s="49" t="s">
        <v>107</v>
      </c>
      <c r="C31" s="49" t="s">
        <v>119</v>
      </c>
      <c r="D31" s="49" t="s">
        <v>120</v>
      </c>
      <c r="E31" s="49" t="s">
        <v>22</v>
      </c>
      <c r="F31" s="49" t="s">
        <v>36</v>
      </c>
      <c r="G31" s="49">
        <v>7</v>
      </c>
      <c r="H31" s="51">
        <f>VLOOKUP(F31,'[1]N RANGA RAO'!$C$4:$D$167,2,FALSE)</f>
        <v>56</v>
      </c>
      <c r="I31" s="51">
        <f t="shared" si="0"/>
        <v>7</v>
      </c>
      <c r="J31" s="51">
        <v>30</v>
      </c>
      <c r="K31" s="51">
        <v>0</v>
      </c>
      <c r="L31" s="51">
        <f t="shared" si="1"/>
        <v>429</v>
      </c>
      <c r="M31" s="49" t="s">
        <v>37</v>
      </c>
    </row>
    <row r="32" spans="1:13" s="31" customFormat="1" ht="15" customHeight="1">
      <c r="A32" s="48">
        <f t="shared" si="2"/>
        <v>24</v>
      </c>
      <c r="B32" s="49" t="s">
        <v>121</v>
      </c>
      <c r="C32" s="49" t="s">
        <v>122</v>
      </c>
      <c r="D32" s="49" t="s">
        <v>123</v>
      </c>
      <c r="E32" s="49" t="s">
        <v>22</v>
      </c>
      <c r="F32" s="49" t="s">
        <v>57</v>
      </c>
      <c r="G32" s="49">
        <v>15</v>
      </c>
      <c r="H32" s="51">
        <f>VLOOKUP(F32,'[1]N RANGA RAO'!$C$4:$D$167,2,FALSE)</f>
        <v>49</v>
      </c>
      <c r="I32" s="51">
        <f t="shared" si="0"/>
        <v>15</v>
      </c>
      <c r="J32" s="51">
        <v>30</v>
      </c>
      <c r="K32" s="51">
        <v>0</v>
      </c>
      <c r="L32" s="51">
        <f t="shared" si="1"/>
        <v>780</v>
      </c>
      <c r="M32" s="49" t="s">
        <v>58</v>
      </c>
    </row>
    <row r="33" spans="1:13" s="31" customFormat="1" ht="15" customHeight="1">
      <c r="A33" s="48">
        <f t="shared" si="2"/>
        <v>25</v>
      </c>
      <c r="B33" s="49" t="s">
        <v>121</v>
      </c>
      <c r="C33" s="49" t="s">
        <v>124</v>
      </c>
      <c r="D33" s="49" t="s">
        <v>125</v>
      </c>
      <c r="E33" s="49" t="s">
        <v>22</v>
      </c>
      <c r="F33" s="49" t="s">
        <v>33</v>
      </c>
      <c r="G33" s="49">
        <v>12</v>
      </c>
      <c r="H33" s="51">
        <f>VLOOKUP(F33,'[1]N RANGA RAO'!$C$4:$D$167,2,FALSE)</f>
        <v>62</v>
      </c>
      <c r="I33" s="51">
        <f t="shared" si="0"/>
        <v>12</v>
      </c>
      <c r="J33" s="51">
        <v>30</v>
      </c>
      <c r="K33" s="51">
        <v>0</v>
      </c>
      <c r="L33" s="51">
        <f t="shared" si="1"/>
        <v>786</v>
      </c>
      <c r="M33" s="49" t="s">
        <v>34</v>
      </c>
    </row>
    <row r="34" spans="1:13" s="31" customFormat="1" ht="15" customHeight="1">
      <c r="A34" s="48">
        <f t="shared" si="2"/>
        <v>26</v>
      </c>
      <c r="B34" s="49" t="s">
        <v>121</v>
      </c>
      <c r="C34" s="49" t="s">
        <v>126</v>
      </c>
      <c r="D34" s="49" t="s">
        <v>127</v>
      </c>
      <c r="E34" s="49" t="s">
        <v>22</v>
      </c>
      <c r="F34" s="49" t="s">
        <v>26</v>
      </c>
      <c r="G34" s="49">
        <v>10</v>
      </c>
      <c r="H34" s="51">
        <f>VLOOKUP(F34,'[1]N RANGA RAO'!$C$4:$D$167,2,FALSE)</f>
        <v>61</v>
      </c>
      <c r="I34" s="51">
        <f t="shared" si="0"/>
        <v>10</v>
      </c>
      <c r="J34" s="51">
        <v>30</v>
      </c>
      <c r="K34" s="51">
        <v>0</v>
      </c>
      <c r="L34" s="51">
        <f t="shared" si="1"/>
        <v>650</v>
      </c>
      <c r="M34" s="49" t="s">
        <v>128</v>
      </c>
    </row>
    <row r="35" spans="1:13" s="31" customFormat="1" ht="15" customHeight="1">
      <c r="A35" s="48">
        <f t="shared" si="2"/>
        <v>27</v>
      </c>
      <c r="B35" s="49" t="s">
        <v>121</v>
      </c>
      <c r="C35" s="49" t="s">
        <v>129</v>
      </c>
      <c r="D35" s="49" t="s">
        <v>130</v>
      </c>
      <c r="E35" s="49" t="s">
        <v>22</v>
      </c>
      <c r="F35" s="49" t="s">
        <v>23</v>
      </c>
      <c r="G35" s="49">
        <v>30</v>
      </c>
      <c r="H35" s="51">
        <f>VLOOKUP(F35,'[1]N RANGA RAO'!$C$4:$D$167,2,FALSE)</f>
        <v>56</v>
      </c>
      <c r="I35" s="51">
        <f t="shared" si="0"/>
        <v>30</v>
      </c>
      <c r="J35" s="51">
        <v>30</v>
      </c>
      <c r="K35" s="51">
        <v>0</v>
      </c>
      <c r="L35" s="51">
        <f t="shared" si="1"/>
        <v>1740</v>
      </c>
      <c r="M35" s="49" t="s">
        <v>39</v>
      </c>
    </row>
    <row r="36" spans="1:13" s="31" customFormat="1" ht="15" customHeight="1">
      <c r="A36" s="48">
        <f t="shared" si="2"/>
        <v>28</v>
      </c>
      <c r="B36" s="49" t="s">
        <v>121</v>
      </c>
      <c r="C36" s="49" t="s">
        <v>131</v>
      </c>
      <c r="D36" s="49" t="s">
        <v>132</v>
      </c>
      <c r="E36" s="49" t="s">
        <v>22</v>
      </c>
      <c r="F36" s="49" t="s">
        <v>25</v>
      </c>
      <c r="G36" s="49">
        <v>16</v>
      </c>
      <c r="H36" s="51">
        <f>VLOOKUP(F36,'[1]N RANGA RAO'!$C$4:$D$167,2,FALSE)</f>
        <v>72</v>
      </c>
      <c r="I36" s="51">
        <f t="shared" si="0"/>
        <v>16</v>
      </c>
      <c r="J36" s="51">
        <v>30</v>
      </c>
      <c r="K36" s="51">
        <v>0</v>
      </c>
      <c r="L36" s="51">
        <f t="shared" si="1"/>
        <v>1198</v>
      </c>
      <c r="M36" s="49" t="s">
        <v>38</v>
      </c>
    </row>
    <row r="37" spans="1:13" s="31" customFormat="1" ht="15" customHeight="1">
      <c r="A37" s="61" t="s">
        <v>133</v>
      </c>
      <c r="B37" s="62"/>
      <c r="C37" s="62"/>
      <c r="D37" s="62"/>
      <c r="E37" s="62"/>
      <c r="F37" s="62"/>
      <c r="G37" s="62"/>
      <c r="H37" s="62"/>
      <c r="I37" s="62"/>
      <c r="J37" s="62"/>
      <c r="K37" s="63"/>
      <c r="L37" s="52">
        <f>SUM(L9:L36)</f>
        <v>23502</v>
      </c>
      <c r="M37" s="53"/>
    </row>
    <row r="38" spans="1:13" s="31" customFormat="1" ht="15" customHeight="1" thickBot="1">
      <c r="A38" s="54"/>
      <c r="B38" s="54"/>
      <c r="C38" s="54"/>
      <c r="D38" s="54"/>
      <c r="E38" s="54"/>
      <c r="F38" s="54"/>
      <c r="G38" s="57">
        <f>SUM(G9:G36)</f>
        <v>339</v>
      </c>
      <c r="H38" s="54"/>
      <c r="I38" s="54"/>
      <c r="J38" s="54"/>
      <c r="K38" s="54"/>
      <c r="L38" s="55"/>
      <c r="M38" s="56"/>
    </row>
    <row r="39" spans="1:13" s="39" customFormat="1" ht="33" customHeight="1" thickBot="1">
      <c r="A39" s="58" t="s">
        <v>28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60"/>
    </row>
    <row r="40" spans="1:13" s="39" customFormat="1" ht="1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</row>
    <row r="41" spans="1:13" s="39" customFormat="1" ht="15" customHeight="1">
      <c r="A41" s="40"/>
      <c r="B41" s="40"/>
      <c r="C41" s="40"/>
      <c r="D41" s="40"/>
      <c r="E41" s="40"/>
      <c r="F41" s="40"/>
      <c r="G41" s="44"/>
      <c r="H41" s="40"/>
      <c r="I41" s="40"/>
      <c r="J41" s="40"/>
      <c r="K41" s="40"/>
      <c r="L41" s="40"/>
    </row>
    <row r="42" spans="1:13" s="24" customFormat="1" ht="15" customHeight="1">
      <c r="A42" s="26" t="s">
        <v>21</v>
      </c>
      <c r="B42" s="37"/>
      <c r="C42" s="38"/>
      <c r="D42" s="38"/>
      <c r="E42" s="38"/>
      <c r="F42" s="33"/>
      <c r="G42" s="28"/>
      <c r="I42" s="30"/>
      <c r="J42" s="30"/>
      <c r="K42" s="30"/>
    </row>
    <row r="43" spans="1:13" s="24" customFormat="1" ht="15" customHeight="1">
      <c r="A43" s="26"/>
      <c r="B43" s="37"/>
      <c r="C43" s="38"/>
      <c r="D43" s="38"/>
      <c r="E43" s="38"/>
      <c r="F43" s="33"/>
      <c r="G43" s="28"/>
      <c r="I43" s="30"/>
      <c r="J43" s="30"/>
      <c r="K43" s="30"/>
    </row>
    <row r="44" spans="1:13" s="24" customFormat="1" ht="15" customHeight="1">
      <c r="A44" s="26"/>
      <c r="B44" s="37"/>
      <c r="C44" s="38"/>
      <c r="D44" s="38"/>
      <c r="E44" s="38"/>
      <c r="F44" s="33"/>
      <c r="G44" s="28"/>
      <c r="H44" s="30"/>
      <c r="I44" s="30"/>
      <c r="J44" s="30"/>
      <c r="K44" s="30"/>
    </row>
    <row r="45" spans="1:13" s="24" customFormat="1" ht="15" customHeight="1">
      <c r="A45" s="26" t="s">
        <v>3</v>
      </c>
      <c r="B45" s="37"/>
      <c r="C45" s="38"/>
      <c r="D45" s="38"/>
      <c r="E45" s="38"/>
      <c r="F45" s="33"/>
      <c r="G45" s="28"/>
      <c r="H45" s="30"/>
      <c r="I45" s="30"/>
      <c r="J45" s="30"/>
      <c r="K45" s="30"/>
    </row>
    <row r="46" spans="1:13" s="24" customFormat="1" ht="15" customHeight="1">
      <c r="A46" s="25"/>
      <c r="B46" s="37"/>
      <c r="C46" s="38"/>
      <c r="D46" s="38"/>
      <c r="E46" s="38"/>
      <c r="F46" s="33"/>
      <c r="G46" s="28"/>
      <c r="H46" s="30"/>
      <c r="I46" s="30"/>
      <c r="K46" s="30"/>
    </row>
    <row r="47" spans="1:13" s="24" customFormat="1" ht="15" customHeight="1">
      <c r="A47" s="25"/>
      <c r="B47" s="37"/>
      <c r="C47" s="38"/>
      <c r="D47" s="38"/>
      <c r="E47" s="38"/>
      <c r="F47" s="33"/>
      <c r="G47" s="28"/>
      <c r="H47" s="19"/>
      <c r="I47" s="19"/>
      <c r="J47" s="30"/>
      <c r="K47" s="19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  <row r="63" spans="1:11" s="24" customFormat="1" ht="15" customHeight="1">
      <c r="A63" s="29"/>
      <c r="B63" s="37"/>
      <c r="C63" s="38"/>
      <c r="D63" s="38"/>
      <c r="E63" s="38"/>
      <c r="F63" s="27"/>
      <c r="G63" s="26"/>
      <c r="H63" s="30"/>
      <c r="I63" s="30"/>
      <c r="J63" s="30"/>
      <c r="K63" s="30"/>
    </row>
    <row r="64" spans="1:11" s="24" customFormat="1" ht="15" customHeight="1">
      <c r="A64" s="29"/>
      <c r="B64" s="37"/>
      <c r="C64" s="38"/>
      <c r="D64" s="38"/>
      <c r="E64" s="38"/>
      <c r="F64" s="27"/>
      <c r="G64" s="26"/>
      <c r="H64" s="30"/>
      <c r="I64" s="30"/>
      <c r="J64" s="30"/>
      <c r="K64" s="30"/>
    </row>
    <row r="65" spans="1:11" s="24" customFormat="1" ht="15" customHeight="1">
      <c r="A65" s="29"/>
      <c r="B65" s="37"/>
      <c r="C65" s="38"/>
      <c r="D65" s="38"/>
      <c r="E65" s="38"/>
      <c r="F65" s="27"/>
      <c r="G65" s="26"/>
      <c r="H65" s="30"/>
      <c r="I65" s="30"/>
      <c r="J65" s="30"/>
      <c r="K65" s="30"/>
    </row>
    <row r="66" spans="1:11" s="24" customFormat="1" ht="15" customHeight="1">
      <c r="A66" s="29"/>
      <c r="B66" s="37"/>
      <c r="C66" s="38"/>
      <c r="D66" s="38"/>
      <c r="E66" s="38"/>
      <c r="F66" s="27"/>
      <c r="G66" s="26"/>
      <c r="H66" s="30"/>
      <c r="I66" s="30"/>
      <c r="J66" s="30"/>
      <c r="K66" s="30"/>
    </row>
    <row r="67" spans="1:11" s="24" customFormat="1" ht="15" customHeight="1">
      <c r="A67" s="29"/>
      <c r="B67" s="37"/>
      <c r="C67" s="38"/>
      <c r="D67" s="38"/>
      <c r="E67" s="38"/>
      <c r="F67" s="27"/>
      <c r="G67" s="26"/>
      <c r="H67" s="30"/>
      <c r="I67" s="30"/>
      <c r="J67" s="30"/>
      <c r="K67" s="30"/>
    </row>
  </sheetData>
  <sortState ref="B8:L81">
    <sortCondition ref="B8:B81"/>
    <sortCondition ref="C8:C81"/>
  </sortState>
  <mergeCells count="2">
    <mergeCell ref="A39:L39"/>
    <mergeCell ref="A37:K37"/>
  </mergeCells>
  <conditionalFormatting sqref="C8">
    <cfRule type="duplicateValues" dxfId="1" priority="5"/>
  </conditionalFormatting>
  <conditionalFormatting sqref="C9:C36">
    <cfRule type="duplicateValues" dxfId="0" priority="6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9:A41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2025-10-16T06:59:11Z</cp:lastPrinted>
  <dcterms:created xsi:type="dcterms:W3CDTF">2010-04-08T11:28:01Z</dcterms:created>
  <dcterms:modified xsi:type="dcterms:W3CDTF">2025-10-16T07:15:18Z</dcterms:modified>
</cp:coreProperties>
</file>