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Invoice!$A$3:$L$16</definedName>
  </definedNames>
  <calcPr calcId="124519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6"/>
  <c r="A5"/>
  <c r="G17"/>
  <c r="J12"/>
  <c r="I12"/>
  <c r="H12"/>
  <c r="L12" s="1"/>
  <c r="J11"/>
  <c r="I11"/>
  <c r="H11"/>
  <c r="J10"/>
  <c r="I10"/>
  <c r="H10"/>
  <c r="L10" s="1"/>
  <c r="J9"/>
  <c r="I9"/>
  <c r="H9"/>
  <c r="J8"/>
  <c r="I8"/>
  <c r="H8"/>
  <c r="L8" s="1"/>
  <c r="J7"/>
  <c r="I7"/>
  <c r="H7"/>
  <c r="J6"/>
  <c r="I6"/>
  <c r="H6"/>
  <c r="L6" s="1"/>
  <c r="J5"/>
  <c r="I5"/>
  <c r="H5"/>
  <c r="L5" s="1"/>
  <c r="J4"/>
  <c r="I4"/>
  <c r="H4"/>
  <c r="L4" s="1"/>
  <c r="L7" l="1"/>
  <c r="L9"/>
  <c r="L11"/>
  <c r="L13" l="1"/>
</calcChain>
</file>

<file path=xl/sharedStrings.xml><?xml version="1.0" encoding="utf-8"?>
<sst xmlns="http://schemas.openxmlformats.org/spreadsheetml/2006/main" count="64" uniqueCount="52">
  <si>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</si>
  <si>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</si>
  <si>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</si>
  <si>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</si>
  <si>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</si>
  <si>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</si>
  <si>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BERHAMPUR</t>
  </si>
  <si>
    <t>KEONJHAR</t>
  </si>
  <si>
    <t>RAYAGADA</t>
  </si>
  <si>
    <t>CTC</t>
  </si>
  <si>
    <t>SL.</t>
  </si>
  <si>
    <t>LR NO.</t>
  </si>
  <si>
    <t>INV. NO.</t>
  </si>
  <si>
    <t>FROM</t>
  </si>
  <si>
    <t>DESTINATION</t>
  </si>
  <si>
    <t>HML</t>
  </si>
  <si>
    <t>DD.CH.</t>
  </si>
  <si>
    <t>LR CH.</t>
  </si>
  <si>
    <t>AMT.</t>
  </si>
  <si>
    <t>BARAMBA</t>
  </si>
  <si>
    <t>03/3/2025</t>
  </si>
  <si>
    <t>PL/JA/26978</t>
  </si>
  <si>
    <t>610</t>
  </si>
  <si>
    <t>06/3/2025</t>
  </si>
  <si>
    <t>PL/JA/27421</t>
  </si>
  <si>
    <t>617</t>
  </si>
  <si>
    <t>JORANDA</t>
  </si>
  <si>
    <t>07/3/2025</t>
  </si>
  <si>
    <t>PL/JA/27388</t>
  </si>
  <si>
    <t>621</t>
  </si>
  <si>
    <t>BALASORE</t>
  </si>
  <si>
    <t>14/3/2025</t>
  </si>
  <si>
    <t>PL/JA/27933</t>
  </si>
  <si>
    <t>625</t>
  </si>
  <si>
    <t>JATNI</t>
  </si>
  <si>
    <t>21/3/2025</t>
  </si>
  <si>
    <t>PL/JA/28318</t>
  </si>
  <si>
    <t>638</t>
  </si>
  <si>
    <t>26/3/2025</t>
  </si>
  <si>
    <t>PL/JA/28605</t>
  </si>
  <si>
    <t>652</t>
  </si>
  <si>
    <t>PL/JA/28607</t>
  </si>
  <si>
    <t>653</t>
  </si>
  <si>
    <t>28/3/2025</t>
  </si>
  <si>
    <t>PL/JA/28815</t>
  </si>
  <si>
    <t>654</t>
  </si>
  <si>
    <t>PL/JA/28816</t>
  </si>
  <si>
    <t>655</t>
  </si>
  <si>
    <t>(RUPEES SIXTEEN THOUSAND FIVE HUNDRED SEVENTY ONLY)</t>
  </si>
  <si>
    <t>Declaration � Kindly verify and confirm before 20/03/2025</t>
  </si>
  <si>
    <t xml:space="preserve">To, 
PARAS COMMERCIAL CORPORATION
Address:OFF-FLAT NO D/4 2ND FLOOR,KHATAGADA SAHI,CUTTACK,7008368817
GST No:21AADFP9601M1Z8
</t>
  </si>
  <si>
    <t>Bill Date: 31/03/2025
Bill NO : 39154
TotalAmount: 16570.00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</si>
</sst>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1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7</xdr:col>
      <xdr:colOff>428624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43529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7109375" style="1" customWidth="1"/>
    <col min="8" max="8" width="7.42578125" style="1" customWidth="1"/>
    <col min="9" max="9" width="6.7109375" style="1" customWidth="1"/>
    <col min="10" max="10" width="7.42578125" style="1" customWidth="1"/>
    <col min="11" max="11" width="6.85546875" style="1" customWidth="1"/>
    <col min="12" max="12" width="8.85546875" style="1" customWidth="1"/>
    <col min="13" max="16384" width="9.140625" style="1"/>
  </cols>
  <sheetData>
    <row r="1" spans="1:12" ht="90" customHeight="1">
      <c r="A1" s="12"/>
      <c r="B1" s="23"/>
      <c r="C1" s="23"/>
      <c r="D1" s="23"/>
      <c r="E1" s="23"/>
      <c r="F1" s="23"/>
      <c r="G1" s="23"/>
      <c r="H1" s="24"/>
      <c r="I1" s="19" t="s">
        <v>0</v>
      </c>
      <c r="J1" s="19"/>
      <c r="K1" s="19"/>
      <c r="L1" s="19"/>
    </row>
    <row r="2" spans="1:12" ht="94.5" customHeight="1">
      <c r="A2" s="20" t="s">
        <v>50</v>
      </c>
      <c r="B2" s="21"/>
      <c r="C2" s="21"/>
      <c r="D2" s="21"/>
      <c r="E2" s="21"/>
      <c r="F2" s="21"/>
      <c r="G2" s="21"/>
      <c r="H2" s="22"/>
      <c r="I2" s="19" t="s">
        <v>51</v>
      </c>
      <c r="J2" s="19"/>
      <c r="K2" s="19"/>
      <c r="L2" s="19"/>
    </row>
    <row r="3" spans="1:12">
      <c r="A3" s="3" t="s">
        <v>10</v>
      </c>
      <c r="B3" s="3" t="s">
        <v>1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2</v>
      </c>
      <c r="H3" s="4" t="s">
        <v>3</v>
      </c>
      <c r="I3" s="4" t="s">
        <v>15</v>
      </c>
      <c r="J3" s="4" t="s">
        <v>16</v>
      </c>
      <c r="K3" s="4" t="s">
        <v>17</v>
      </c>
      <c r="L3" s="4" t="s">
        <v>18</v>
      </c>
    </row>
    <row r="4" spans="1:12">
      <c r="A4" s="5">
        <v>1</v>
      </c>
      <c r="B4" s="6" t="s">
        <v>20</v>
      </c>
      <c r="C4" s="6" t="s">
        <v>21</v>
      </c>
      <c r="D4" s="6" t="s">
        <v>22</v>
      </c>
      <c r="E4" s="7" t="s">
        <v>9</v>
      </c>
      <c r="F4" s="8" t="s">
        <v>19</v>
      </c>
      <c r="G4" s="6">
        <v>49</v>
      </c>
      <c r="H4" s="9">
        <f>VLOOKUP(F4,'[1]PARAS COMMERCIAL SMP'!$C$4:$D$117,2,FALSE)</f>
        <v>36</v>
      </c>
      <c r="I4" s="9">
        <f>G4*1</f>
        <v>49</v>
      </c>
      <c r="J4" s="9">
        <f>G4*4</f>
        <v>196</v>
      </c>
      <c r="K4" s="9">
        <v>20</v>
      </c>
      <c r="L4" s="9">
        <f>G4*H4+I4+J4+K4</f>
        <v>2029</v>
      </c>
    </row>
    <row r="5" spans="1:12">
      <c r="A5" s="5">
        <f>A4+1</f>
        <v>2</v>
      </c>
      <c r="B5" s="6" t="s">
        <v>23</v>
      </c>
      <c r="C5" s="6" t="s">
        <v>24</v>
      </c>
      <c r="D5" s="6" t="s">
        <v>25</v>
      </c>
      <c r="E5" s="7" t="s">
        <v>9</v>
      </c>
      <c r="F5" s="6" t="s">
        <v>26</v>
      </c>
      <c r="G5" s="6">
        <v>60</v>
      </c>
      <c r="H5" s="9">
        <f>VLOOKUP(F5,'[1]PARAS COMMERCIAL SMP'!$C$4:$D$117,2,FALSE)</f>
        <v>40</v>
      </c>
      <c r="I5" s="9">
        <f t="shared" ref="I5:I12" si="0">G5*1</f>
        <v>60</v>
      </c>
      <c r="J5" s="9">
        <f t="shared" ref="J5:J12" si="1">G5*4</f>
        <v>240</v>
      </c>
      <c r="K5" s="9">
        <v>20</v>
      </c>
      <c r="L5" s="9">
        <f t="shared" ref="L5:L12" si="2">G5*H5+I5+J5+K5</f>
        <v>2720</v>
      </c>
    </row>
    <row r="6" spans="1:12">
      <c r="A6" s="5">
        <f t="shared" ref="A6:A12" si="3">A5+1</f>
        <v>3</v>
      </c>
      <c r="B6" s="6" t="s">
        <v>27</v>
      </c>
      <c r="C6" s="6" t="s">
        <v>28</v>
      </c>
      <c r="D6" s="6" t="s">
        <v>29</v>
      </c>
      <c r="E6" s="7" t="s">
        <v>9</v>
      </c>
      <c r="F6" s="6" t="s">
        <v>30</v>
      </c>
      <c r="G6" s="6">
        <v>100</v>
      </c>
      <c r="H6" s="9">
        <f>VLOOKUP(F6,'[1]PARAS COMMERCIAL SMP'!$C$4:$D$117,2,FALSE)</f>
        <v>27</v>
      </c>
      <c r="I6" s="9">
        <f t="shared" si="0"/>
        <v>100</v>
      </c>
      <c r="J6" s="9">
        <f t="shared" si="1"/>
        <v>400</v>
      </c>
      <c r="K6" s="9">
        <v>20</v>
      </c>
      <c r="L6" s="9">
        <f t="shared" si="2"/>
        <v>3220</v>
      </c>
    </row>
    <row r="7" spans="1:12">
      <c r="A7" s="5">
        <f t="shared" si="3"/>
        <v>4</v>
      </c>
      <c r="B7" s="6" t="s">
        <v>31</v>
      </c>
      <c r="C7" s="6" t="s">
        <v>32</v>
      </c>
      <c r="D7" s="6" t="s">
        <v>33</v>
      </c>
      <c r="E7" s="7" t="s">
        <v>9</v>
      </c>
      <c r="F7" s="6" t="s">
        <v>34</v>
      </c>
      <c r="G7" s="6">
        <v>38</v>
      </c>
      <c r="H7" s="9">
        <f>VLOOKUP(F7,'[1]PARAS COMMERCIAL SMP'!$C$4:$D$117,2,FALSE)</f>
        <v>26</v>
      </c>
      <c r="I7" s="9">
        <f t="shared" si="0"/>
        <v>38</v>
      </c>
      <c r="J7" s="9">
        <f t="shared" si="1"/>
        <v>152</v>
      </c>
      <c r="K7" s="9">
        <v>20</v>
      </c>
      <c r="L7" s="9">
        <f t="shared" si="2"/>
        <v>1198</v>
      </c>
    </row>
    <row r="8" spans="1:12">
      <c r="A8" s="5">
        <f t="shared" si="3"/>
        <v>5</v>
      </c>
      <c r="B8" s="6" t="s">
        <v>35</v>
      </c>
      <c r="C8" s="6" t="s">
        <v>36</v>
      </c>
      <c r="D8" s="6" t="s">
        <v>37</v>
      </c>
      <c r="E8" s="7" t="s">
        <v>9</v>
      </c>
      <c r="F8" s="6" t="s">
        <v>8</v>
      </c>
      <c r="G8" s="6">
        <v>15</v>
      </c>
      <c r="H8" s="9">
        <f>VLOOKUP(F8,'[1]PARAS COMMERCIAL SMP'!$C$4:$D$117,2,FALSE)</f>
        <v>54</v>
      </c>
      <c r="I8" s="9">
        <f t="shared" si="0"/>
        <v>15</v>
      </c>
      <c r="J8" s="9">
        <f t="shared" si="1"/>
        <v>60</v>
      </c>
      <c r="K8" s="9">
        <v>20</v>
      </c>
      <c r="L8" s="9">
        <f t="shared" si="2"/>
        <v>905</v>
      </c>
    </row>
    <row r="9" spans="1:12">
      <c r="A9" s="5">
        <f t="shared" si="3"/>
        <v>6</v>
      </c>
      <c r="B9" s="6" t="s">
        <v>38</v>
      </c>
      <c r="C9" s="6" t="s">
        <v>39</v>
      </c>
      <c r="D9" s="6" t="s">
        <v>40</v>
      </c>
      <c r="E9" s="7" t="s">
        <v>9</v>
      </c>
      <c r="F9" s="6" t="s">
        <v>30</v>
      </c>
      <c r="G9" s="6">
        <v>100</v>
      </c>
      <c r="H9" s="9">
        <f>VLOOKUP(F9,'[1]PARAS COMMERCIAL SMP'!$C$4:$D$117,2,FALSE)</f>
        <v>27</v>
      </c>
      <c r="I9" s="9">
        <f t="shared" si="0"/>
        <v>100</v>
      </c>
      <c r="J9" s="9">
        <f t="shared" si="1"/>
        <v>400</v>
      </c>
      <c r="K9" s="9">
        <v>20</v>
      </c>
      <c r="L9" s="9">
        <f t="shared" si="2"/>
        <v>3220</v>
      </c>
    </row>
    <row r="10" spans="1:12">
      <c r="A10" s="5">
        <f t="shared" si="3"/>
        <v>7</v>
      </c>
      <c r="B10" s="6" t="s">
        <v>38</v>
      </c>
      <c r="C10" s="6" t="s">
        <v>41</v>
      </c>
      <c r="D10" s="6" t="s">
        <v>42</v>
      </c>
      <c r="E10" s="7" t="s">
        <v>9</v>
      </c>
      <c r="F10" s="6" t="s">
        <v>30</v>
      </c>
      <c r="G10" s="6">
        <v>3</v>
      </c>
      <c r="H10" s="9">
        <f>VLOOKUP(F10,'[1]PARAS COMMERCIAL SMP'!$C$4:$D$117,2,FALSE)</f>
        <v>27</v>
      </c>
      <c r="I10" s="9">
        <f t="shared" si="0"/>
        <v>3</v>
      </c>
      <c r="J10" s="9">
        <f t="shared" si="1"/>
        <v>12</v>
      </c>
      <c r="K10" s="9">
        <v>20</v>
      </c>
      <c r="L10" s="9">
        <f t="shared" si="2"/>
        <v>116</v>
      </c>
    </row>
    <row r="11" spans="1:12">
      <c r="A11" s="5">
        <f t="shared" si="3"/>
        <v>8</v>
      </c>
      <c r="B11" s="6" t="s">
        <v>43</v>
      </c>
      <c r="C11" s="6" t="s">
        <v>44</v>
      </c>
      <c r="D11" s="6" t="s">
        <v>45</v>
      </c>
      <c r="E11" s="7" t="s">
        <v>9</v>
      </c>
      <c r="F11" s="6" t="s">
        <v>6</v>
      </c>
      <c r="G11" s="6">
        <v>46</v>
      </c>
      <c r="H11" s="9">
        <f>VLOOKUP(F11,'[1]PARAS COMMERCIAL SMP'!$C$4:$D$117,2,FALSE)</f>
        <v>27</v>
      </c>
      <c r="I11" s="9">
        <f t="shared" si="0"/>
        <v>46</v>
      </c>
      <c r="J11" s="9">
        <f t="shared" si="1"/>
        <v>184</v>
      </c>
      <c r="K11" s="9">
        <v>20</v>
      </c>
      <c r="L11" s="9">
        <f t="shared" si="2"/>
        <v>1492</v>
      </c>
    </row>
    <row r="12" spans="1:12">
      <c r="A12" s="5">
        <f t="shared" si="3"/>
        <v>9</v>
      </c>
      <c r="B12" s="6" t="s">
        <v>43</v>
      </c>
      <c r="C12" s="6" t="s">
        <v>46</v>
      </c>
      <c r="D12" s="6" t="s">
        <v>47</v>
      </c>
      <c r="E12" s="7" t="s">
        <v>9</v>
      </c>
      <c r="F12" s="6" t="s">
        <v>7</v>
      </c>
      <c r="G12" s="6">
        <v>30</v>
      </c>
      <c r="H12" s="9">
        <f>VLOOKUP(F12,'[1]PARAS COMMERCIAL SMP'!$C$4:$D$117,2,FALSE)</f>
        <v>50</v>
      </c>
      <c r="I12" s="9">
        <f t="shared" si="0"/>
        <v>30</v>
      </c>
      <c r="J12" s="9">
        <f t="shared" si="1"/>
        <v>120</v>
      </c>
      <c r="K12" s="9">
        <v>20</v>
      </c>
      <c r="L12" s="9">
        <f t="shared" si="2"/>
        <v>1670</v>
      </c>
    </row>
    <row r="13" spans="1:12">
      <c r="A13" s="16" t="s">
        <v>48</v>
      </c>
      <c r="B13" s="17"/>
      <c r="C13" s="17"/>
      <c r="D13" s="17"/>
      <c r="E13" s="17"/>
      <c r="F13" s="17"/>
      <c r="G13" s="17"/>
      <c r="H13" s="17"/>
      <c r="I13" s="17"/>
      <c r="J13" s="17"/>
      <c r="K13" s="18"/>
      <c r="L13" s="10">
        <f>SUM(L4:L12)</f>
        <v>16570</v>
      </c>
    </row>
    <row r="14" spans="1:12" s="2" customFormat="1">
      <c r="A14" s="12" t="s">
        <v>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</row>
    <row r="15" spans="1:12" s="2" customFormat="1">
      <c r="A15" s="12" t="s">
        <v>49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</row>
    <row r="16" spans="1:12" s="2" customFormat="1" ht="30" customHeight="1">
      <c r="A16" s="15" t="s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7:7" s="2" customFormat="1">
      <c r="G17" s="11">
        <f>SUM(G4:G12)</f>
        <v>441</v>
      </c>
    </row>
  </sheetData>
  <mergeCells count="8">
    <mergeCell ref="A14:L14"/>
    <mergeCell ref="A15:L15"/>
    <mergeCell ref="A16:L16"/>
    <mergeCell ref="A13:K13"/>
    <mergeCell ref="I1:L1"/>
    <mergeCell ref="I2:L2"/>
    <mergeCell ref="A2:H2"/>
    <mergeCell ref="A1:H1"/>
  </mergeCells>
  <pageMargins left="0.26" right="0.1968503937007874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2025-04-09T06:53:20Z</cp:lastPrinted>
  <dcterms:created xsi:type="dcterms:W3CDTF">2025-03-11T05:46:36Z</dcterms:created>
  <dcterms:modified xsi:type="dcterms:W3CDTF">2025-04-09T06:53:23Z</dcterms:modified>
</cp:coreProperties>
</file>