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Invoice!$A$3:$J$23</definedName>
    <definedName name="_xlnm.Print_Titles" localSheetId="0">Invoice!$2:$3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20" l="1"/>
</calcChain>
</file>

<file path=xl/sharedStrings.xml><?xml version="1.0" encoding="utf-8"?>
<sst xmlns="http://schemas.openxmlformats.org/spreadsheetml/2006/main" count="96" uniqueCount="64">
  <si>
    <t>Thanking you for your business.
PRAGATI LOGISTICS</t>
  </si>
  <si>
    <t>BALASORE</t>
  </si>
  <si>
    <t>PURI</t>
  </si>
  <si>
    <t>BHADRAK</t>
  </si>
  <si>
    <t>ANGUL</t>
  </si>
  <si>
    <t>BARIPADA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</si>
  <si>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</si>
  <si>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</si>
  <si>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</si>
  <si>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</si>
  <si>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</si>
  <si>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</si>
  <si>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</si>
  <si>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</si>
  <si>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</si>
  <si>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</si>
  <si>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</si>
  <si>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INVOICE
PRAGATI LOGISTICS,
SAMANTA SAHI KHUNTIA LANE,8984191006
GST No:21AGHPB9356M1Z9</t>
  </si>
  <si>
    <t xml:space="preserve">
G K  WAREHOUSING AND LOGISTICS
Address: GOPI KESHARI COMPLEX, 
BILRERUAN,HARIANTA-754025 ODISHA,9437245180
GST No : 21AALFG2882R1ZU
</t>
  </si>
  <si>
    <t>DIGAPAHANDI</t>
  </si>
  <si>
    <t>Kindly, verify &amp; confirm within 7 days, else GST will be filed by 20th MAR, 2024.
GST to be paid by Consignor under Reverse Charge Mechanism(RCM) as per GST.</t>
  </si>
  <si>
    <t>03/2/2025</t>
  </si>
  <si>
    <t>PL/JA/24691</t>
  </si>
  <si>
    <t>4959</t>
  </si>
  <si>
    <t>PL/JA/24693</t>
  </si>
  <si>
    <t>4962</t>
  </si>
  <si>
    <t>08/2/2025</t>
  </si>
  <si>
    <t>PL/JA/25189</t>
  </si>
  <si>
    <t>5056</t>
  </si>
  <si>
    <t>07/2/2025</t>
  </si>
  <si>
    <t>PL/JA/25205</t>
  </si>
  <si>
    <t>5062</t>
  </si>
  <si>
    <t>PL/JA/25223</t>
  </si>
  <si>
    <t>5096</t>
  </si>
  <si>
    <t>10/2/2025</t>
  </si>
  <si>
    <t>PL/JA/25289</t>
  </si>
  <si>
    <t>5116/5115/5114</t>
  </si>
  <si>
    <t>13/2/2025</t>
  </si>
  <si>
    <t>PL/JA/25533</t>
  </si>
  <si>
    <t>8018</t>
  </si>
  <si>
    <t>PL/JA/25583</t>
  </si>
  <si>
    <t>5157</t>
  </si>
  <si>
    <t>21/2/2025</t>
  </si>
  <si>
    <t>PL/JA/26169</t>
  </si>
  <si>
    <t>496</t>
  </si>
  <si>
    <t>20/2/2025</t>
  </si>
  <si>
    <t>PL/JA/26215</t>
  </si>
  <si>
    <t>5256</t>
  </si>
  <si>
    <t>25/2/2025</t>
  </si>
  <si>
    <t>PL/JA/26444</t>
  </si>
  <si>
    <t>5341</t>
  </si>
  <si>
    <t>PL/JA/26483</t>
  </si>
  <si>
    <t>5349</t>
  </si>
  <si>
    <t>PL/JA/26484</t>
  </si>
  <si>
    <t>5350</t>
  </si>
  <si>
    <t>27/2/2025</t>
  </si>
  <si>
    <t>PL/JA/26605</t>
  </si>
  <si>
    <t>5368/5366</t>
  </si>
  <si>
    <t>PL/JA/26606</t>
  </si>
  <si>
    <t>5357</t>
  </si>
  <si>
    <t>PL/JA/26817</t>
  </si>
  <si>
    <t>5422</t>
  </si>
  <si>
    <t>(RUPEES FOURTEEN THOUSAND FIVE HUNDRED SIXTY ONLY)</t>
  </si>
  <si>
    <t>Bill Date: 28/02/2025
Bill NO. : 36445
Total Amount: 14560.00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</si>
</sst>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2" fontId="1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5</xdr:col>
      <xdr:colOff>1123950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403859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T12" sqref="T12"/>
    </sheetView>
  </sheetViews>
  <sheetFormatPr defaultRowHeight="15"/>
  <cols>
    <col min="1" max="1" width="4.5703125" style="1" customWidth="1"/>
    <col min="2" max="2" width="10.5703125" style="1" customWidth="1"/>
    <col min="3" max="3" width="12.42578125" style="1" customWidth="1"/>
    <col min="4" max="4" width="9.85546875" style="1" bestFit="1" customWidth="1"/>
    <col min="5" max="5" width="6.42578125" style="1" bestFit="1" customWidth="1"/>
    <col min="6" max="6" width="17.7109375" style="1" customWidth="1"/>
    <col min="7" max="7" width="7" style="1" customWidth="1"/>
    <col min="8" max="8" width="7.85546875" style="2" customWidth="1"/>
    <col min="9" max="9" width="7.7109375" style="2" customWidth="1"/>
    <col min="10" max="10" width="9.42578125" style="2" customWidth="1"/>
    <col min="11" max="16384" width="9.140625" style="1"/>
  </cols>
  <sheetData>
    <row r="1" spans="1:12" ht="83.25" customHeight="1">
      <c r="A1" s="25"/>
      <c r="B1" s="25"/>
      <c r="C1" s="25"/>
      <c r="D1" s="25"/>
      <c r="E1" s="25"/>
      <c r="F1" s="25"/>
      <c r="G1" s="24" t="s">
        <v>17</v>
      </c>
      <c r="H1" s="24"/>
      <c r="I1" s="24"/>
      <c r="J1" s="24"/>
    </row>
    <row r="2" spans="1:12" s="4" customFormat="1" ht="78" customHeight="1">
      <c r="A2" s="26" t="s">
        <v>18</v>
      </c>
      <c r="B2" s="27"/>
      <c r="C2" s="27"/>
      <c r="D2" s="27"/>
      <c r="E2" s="27"/>
      <c r="F2" s="28"/>
      <c r="G2" s="29" t="s">
        <v>63</v>
      </c>
      <c r="H2" s="30"/>
      <c r="I2" s="30"/>
      <c r="J2" s="31"/>
      <c r="L2" s="13"/>
    </row>
    <row r="3" spans="1:12" s="4" customFormat="1" ht="15.95" customHeight="1">
      <c r="A3" s="5" t="s">
        <v>13</v>
      </c>
      <c r="B3" s="5" t="s">
        <v>14</v>
      </c>
      <c r="C3" s="5" t="s">
        <v>15</v>
      </c>
      <c r="D3" s="5" t="s">
        <v>9</v>
      </c>
      <c r="E3" s="5" t="s">
        <v>6</v>
      </c>
      <c r="F3" s="5" t="s">
        <v>8</v>
      </c>
      <c r="G3" s="5" t="s">
        <v>10</v>
      </c>
      <c r="H3" s="11" t="s">
        <v>11</v>
      </c>
      <c r="I3" s="11" t="s">
        <v>16</v>
      </c>
      <c r="J3" s="11" t="s">
        <v>12</v>
      </c>
    </row>
    <row r="4" spans="1:12" s="4" customFormat="1" ht="15.95" customHeight="1">
      <c r="A4" s="6">
        <v>1</v>
      </c>
      <c r="B4" s="7" t="s">
        <v>21</v>
      </c>
      <c r="C4" s="7" t="s">
        <v>22</v>
      </c>
      <c r="D4" s="14" t="s">
        <v>23</v>
      </c>
      <c r="E4" s="10" t="s">
        <v>7</v>
      </c>
      <c r="F4" s="7" t="s">
        <v>5</v>
      </c>
      <c r="G4" s="7">
        <v>9</v>
      </c>
      <c r="H4" s="8">
        <f>VLOOKUP(F4,'[1]EMAMI LTD'!$C$4:$D$114,2,FALSE)</f>
        <v>32</v>
      </c>
      <c r="I4" s="8">
        <v>25</v>
      </c>
      <c r="J4" s="8">
        <f>G4*H4+I4</f>
        <v>313</v>
      </c>
    </row>
    <row r="5" spans="1:12" s="4" customFormat="1" ht="15.95" customHeight="1">
      <c r="A5" s="6">
        <v>2</v>
      </c>
      <c r="B5" s="7" t="s">
        <v>21</v>
      </c>
      <c r="C5" s="7" t="s">
        <v>24</v>
      </c>
      <c r="D5" s="14" t="s">
        <v>25</v>
      </c>
      <c r="E5" s="10" t="s">
        <v>7</v>
      </c>
      <c r="F5" s="7" t="s">
        <v>5</v>
      </c>
      <c r="G5" s="7">
        <v>38</v>
      </c>
      <c r="H5" s="8">
        <f>VLOOKUP(F5,'[1]EMAMI LTD'!$C$4:$D$114,2,FALSE)</f>
        <v>32</v>
      </c>
      <c r="I5" s="8">
        <v>25</v>
      </c>
      <c r="J5" s="8">
        <f t="shared" ref="J5:J19" si="0">G5*H5+I5</f>
        <v>1241</v>
      </c>
    </row>
    <row r="6" spans="1:12" s="4" customFormat="1" ht="15.95" customHeight="1">
      <c r="A6" s="6">
        <v>3</v>
      </c>
      <c r="B6" s="7" t="s">
        <v>26</v>
      </c>
      <c r="C6" s="7" t="s">
        <v>27</v>
      </c>
      <c r="D6" s="14" t="s">
        <v>28</v>
      </c>
      <c r="E6" s="10" t="s">
        <v>7</v>
      </c>
      <c r="F6" s="7" t="s">
        <v>3</v>
      </c>
      <c r="G6" s="7">
        <v>4</v>
      </c>
      <c r="H6" s="8">
        <f>VLOOKUP(F6,'[1]EMAMI LTD'!$C$4:$D$114,2,FALSE)</f>
        <v>29</v>
      </c>
      <c r="I6" s="8">
        <v>25</v>
      </c>
      <c r="J6" s="8">
        <f t="shared" si="0"/>
        <v>141</v>
      </c>
    </row>
    <row r="7" spans="1:12" s="4" customFormat="1" ht="15.95" customHeight="1">
      <c r="A7" s="6">
        <v>4</v>
      </c>
      <c r="B7" s="7" t="s">
        <v>29</v>
      </c>
      <c r="C7" s="7" t="s">
        <v>30</v>
      </c>
      <c r="D7" s="14" t="s">
        <v>31</v>
      </c>
      <c r="E7" s="10" t="s">
        <v>7</v>
      </c>
      <c r="F7" s="7" t="s">
        <v>1</v>
      </c>
      <c r="G7" s="7">
        <v>87</v>
      </c>
      <c r="H7" s="8">
        <f>VLOOKUP(F7,'[1]EMAMI LTD'!$C$4:$D$114,2,FALSE)</f>
        <v>32</v>
      </c>
      <c r="I7" s="8">
        <v>25</v>
      </c>
      <c r="J7" s="8">
        <f t="shared" si="0"/>
        <v>2809</v>
      </c>
    </row>
    <row r="8" spans="1:12" s="4" customFormat="1" ht="15.95" customHeight="1">
      <c r="A8" s="6">
        <v>5</v>
      </c>
      <c r="B8" s="7" t="s">
        <v>29</v>
      </c>
      <c r="C8" s="7" t="s">
        <v>32</v>
      </c>
      <c r="D8" s="14" t="s">
        <v>33</v>
      </c>
      <c r="E8" s="10" t="s">
        <v>7</v>
      </c>
      <c r="F8" s="7" t="s">
        <v>2</v>
      </c>
      <c r="G8" s="7">
        <v>44</v>
      </c>
      <c r="H8" s="8">
        <f>VLOOKUP(F8,'[1]EMAMI LTD'!$C$4:$D$114,2,FALSE)</f>
        <v>29</v>
      </c>
      <c r="I8" s="8">
        <v>25</v>
      </c>
      <c r="J8" s="8">
        <f t="shared" si="0"/>
        <v>1301</v>
      </c>
    </row>
    <row r="9" spans="1:12" s="4" customFormat="1" ht="15.95" customHeight="1">
      <c r="A9" s="15">
        <v>6</v>
      </c>
      <c r="B9" s="16" t="s">
        <v>34</v>
      </c>
      <c r="C9" s="16" t="s">
        <v>35</v>
      </c>
      <c r="D9" s="17" t="s">
        <v>36</v>
      </c>
      <c r="E9" s="18" t="s">
        <v>7</v>
      </c>
      <c r="F9" s="16" t="s">
        <v>5</v>
      </c>
      <c r="G9" s="16">
        <v>93</v>
      </c>
      <c r="H9" s="19">
        <f>VLOOKUP(F9,'[1]EMAMI LTD'!$C$4:$D$114,2,FALSE)</f>
        <v>32</v>
      </c>
      <c r="I9" s="19">
        <v>25</v>
      </c>
      <c r="J9" s="19">
        <f t="shared" si="0"/>
        <v>3001</v>
      </c>
    </row>
    <row r="10" spans="1:12" s="4" customFormat="1" ht="15.95" customHeight="1">
      <c r="A10" s="6">
        <v>7</v>
      </c>
      <c r="B10" s="7" t="s">
        <v>37</v>
      </c>
      <c r="C10" s="7" t="s">
        <v>38</v>
      </c>
      <c r="D10" s="14" t="s">
        <v>39</v>
      </c>
      <c r="E10" s="10" t="s">
        <v>7</v>
      </c>
      <c r="F10" s="7" t="s">
        <v>2</v>
      </c>
      <c r="G10" s="7">
        <v>11</v>
      </c>
      <c r="H10" s="8">
        <f>VLOOKUP(F10,'[1]EMAMI LTD'!$C$4:$D$114,2,FALSE)</f>
        <v>29</v>
      </c>
      <c r="I10" s="8">
        <v>25</v>
      </c>
      <c r="J10" s="8">
        <f t="shared" si="0"/>
        <v>344</v>
      </c>
    </row>
    <row r="11" spans="1:12" s="4" customFormat="1" ht="15.95" customHeight="1">
      <c r="A11" s="6">
        <v>8</v>
      </c>
      <c r="B11" s="7" t="s">
        <v>37</v>
      </c>
      <c r="C11" s="7" t="s">
        <v>40</v>
      </c>
      <c r="D11" s="14" t="s">
        <v>41</v>
      </c>
      <c r="E11" s="10" t="s">
        <v>7</v>
      </c>
      <c r="F11" s="7" t="s">
        <v>3</v>
      </c>
      <c r="G11" s="7">
        <v>3</v>
      </c>
      <c r="H11" s="8">
        <f>VLOOKUP(F11,'[1]EMAMI LTD'!$C$4:$D$114,2,FALSE)</f>
        <v>29</v>
      </c>
      <c r="I11" s="8">
        <v>25</v>
      </c>
      <c r="J11" s="8">
        <f t="shared" si="0"/>
        <v>112</v>
      </c>
    </row>
    <row r="12" spans="1:12" s="4" customFormat="1" ht="15.95" customHeight="1">
      <c r="A12" s="6">
        <v>9</v>
      </c>
      <c r="B12" s="7" t="s">
        <v>42</v>
      </c>
      <c r="C12" s="7" t="s">
        <v>43</v>
      </c>
      <c r="D12" s="14" t="s">
        <v>44</v>
      </c>
      <c r="E12" s="10" t="s">
        <v>7</v>
      </c>
      <c r="F12" s="7" t="s">
        <v>2</v>
      </c>
      <c r="G12" s="7">
        <v>37</v>
      </c>
      <c r="H12" s="8">
        <f>VLOOKUP(F12,'[1]EMAMI LTD'!$C$4:$D$114,2,FALSE)</f>
        <v>29</v>
      </c>
      <c r="I12" s="8">
        <v>25</v>
      </c>
      <c r="J12" s="8">
        <f t="shared" si="0"/>
        <v>1098</v>
      </c>
    </row>
    <row r="13" spans="1:12" s="4" customFormat="1" ht="15.95" customHeight="1">
      <c r="A13" s="6">
        <v>10</v>
      </c>
      <c r="B13" s="7" t="s">
        <v>45</v>
      </c>
      <c r="C13" s="7" t="s">
        <v>46</v>
      </c>
      <c r="D13" s="14" t="s">
        <v>47</v>
      </c>
      <c r="E13" s="10" t="s">
        <v>7</v>
      </c>
      <c r="F13" s="7" t="s">
        <v>19</v>
      </c>
      <c r="G13" s="7">
        <v>14</v>
      </c>
      <c r="H13" s="8">
        <f>VLOOKUP(F13,'[1]EMAMI LTD'!$C$4:$D$114,2,FALSE)</f>
        <v>32</v>
      </c>
      <c r="I13" s="8">
        <v>25</v>
      </c>
      <c r="J13" s="8">
        <f t="shared" si="0"/>
        <v>473</v>
      </c>
    </row>
    <row r="14" spans="1:12" s="4" customFormat="1" ht="15.95" customHeight="1">
      <c r="A14" s="6">
        <v>11</v>
      </c>
      <c r="B14" s="7" t="s">
        <v>48</v>
      </c>
      <c r="C14" s="7" t="s">
        <v>49</v>
      </c>
      <c r="D14" s="14" t="s">
        <v>50</v>
      </c>
      <c r="E14" s="10" t="s">
        <v>7</v>
      </c>
      <c r="F14" s="7" t="s">
        <v>1</v>
      </c>
      <c r="G14" s="7">
        <v>5</v>
      </c>
      <c r="H14" s="8">
        <f>VLOOKUP(F14,'[1]EMAMI LTD'!$C$4:$D$114,2,FALSE)</f>
        <v>32</v>
      </c>
      <c r="I14" s="8">
        <v>25</v>
      </c>
      <c r="J14" s="8">
        <f t="shared" si="0"/>
        <v>185</v>
      </c>
    </row>
    <row r="15" spans="1:12" s="4" customFormat="1" ht="15.95" customHeight="1">
      <c r="A15" s="6">
        <v>12</v>
      </c>
      <c r="B15" s="7" t="s">
        <v>48</v>
      </c>
      <c r="C15" s="7" t="s">
        <v>51</v>
      </c>
      <c r="D15" s="14" t="s">
        <v>52</v>
      </c>
      <c r="E15" s="10" t="s">
        <v>7</v>
      </c>
      <c r="F15" s="7" t="s">
        <v>5</v>
      </c>
      <c r="G15" s="7">
        <v>31</v>
      </c>
      <c r="H15" s="8">
        <f>VLOOKUP(F15,'[1]EMAMI LTD'!$C$4:$D$114,2,FALSE)</f>
        <v>32</v>
      </c>
      <c r="I15" s="8">
        <v>25</v>
      </c>
      <c r="J15" s="8">
        <f t="shared" si="0"/>
        <v>1017</v>
      </c>
    </row>
    <row r="16" spans="1:12" s="4" customFormat="1" ht="15.95" customHeight="1">
      <c r="A16" s="6">
        <v>13</v>
      </c>
      <c r="B16" s="7" t="s">
        <v>48</v>
      </c>
      <c r="C16" s="7" t="s">
        <v>53</v>
      </c>
      <c r="D16" s="14" t="s">
        <v>54</v>
      </c>
      <c r="E16" s="10" t="s">
        <v>7</v>
      </c>
      <c r="F16" s="7" t="s">
        <v>5</v>
      </c>
      <c r="G16" s="7">
        <v>19</v>
      </c>
      <c r="H16" s="8">
        <f>VLOOKUP(F16,'[1]EMAMI LTD'!$C$4:$D$114,2,FALSE)</f>
        <v>32</v>
      </c>
      <c r="I16" s="8">
        <v>25</v>
      </c>
      <c r="J16" s="8">
        <f t="shared" si="0"/>
        <v>633</v>
      </c>
    </row>
    <row r="17" spans="1:10" s="4" customFormat="1" ht="15.95" customHeight="1">
      <c r="A17" s="6">
        <v>14</v>
      </c>
      <c r="B17" s="7" t="s">
        <v>55</v>
      </c>
      <c r="C17" s="7" t="s">
        <v>56</v>
      </c>
      <c r="D17" s="14" t="s">
        <v>57</v>
      </c>
      <c r="E17" s="10" t="s">
        <v>7</v>
      </c>
      <c r="F17" s="7" t="s">
        <v>5</v>
      </c>
      <c r="G17" s="7">
        <v>28</v>
      </c>
      <c r="H17" s="8">
        <f>VLOOKUP(F17,'[1]EMAMI LTD'!$C$4:$D$114,2,FALSE)</f>
        <v>32</v>
      </c>
      <c r="I17" s="8">
        <v>25</v>
      </c>
      <c r="J17" s="8">
        <f t="shared" si="0"/>
        <v>921</v>
      </c>
    </row>
    <row r="18" spans="1:10" s="4" customFormat="1" ht="15.95" customHeight="1">
      <c r="A18" s="6">
        <v>15</v>
      </c>
      <c r="B18" s="7" t="s">
        <v>55</v>
      </c>
      <c r="C18" s="7" t="s">
        <v>58</v>
      </c>
      <c r="D18" s="14" t="s">
        <v>59</v>
      </c>
      <c r="E18" s="10" t="s">
        <v>7</v>
      </c>
      <c r="F18" s="7" t="s">
        <v>5</v>
      </c>
      <c r="G18" s="7">
        <v>17</v>
      </c>
      <c r="H18" s="8">
        <f>VLOOKUP(F18,'[1]EMAMI LTD'!$C$4:$D$114,2,FALSE)</f>
        <v>32</v>
      </c>
      <c r="I18" s="8">
        <v>25</v>
      </c>
      <c r="J18" s="8">
        <f t="shared" si="0"/>
        <v>569</v>
      </c>
    </row>
    <row r="19" spans="1:10" s="4" customFormat="1" ht="15.95" customHeight="1">
      <c r="A19" s="6">
        <v>16</v>
      </c>
      <c r="B19" s="7" t="s">
        <v>55</v>
      </c>
      <c r="C19" s="7" t="s">
        <v>60</v>
      </c>
      <c r="D19" s="14" t="s">
        <v>61</v>
      </c>
      <c r="E19" s="10" t="s">
        <v>7</v>
      </c>
      <c r="F19" s="7" t="s">
        <v>4</v>
      </c>
      <c r="G19" s="7">
        <v>13</v>
      </c>
      <c r="H19" s="8">
        <f>VLOOKUP(F19,'[1]EMAMI LTD'!$C$4:$D$114,2,FALSE)</f>
        <v>29</v>
      </c>
      <c r="I19" s="8">
        <v>25</v>
      </c>
      <c r="J19" s="8">
        <f t="shared" si="0"/>
        <v>402</v>
      </c>
    </row>
    <row r="20" spans="1:10" s="4" customFormat="1" ht="15.95" customHeight="1">
      <c r="A20" s="32" t="s">
        <v>62</v>
      </c>
      <c r="B20" s="33"/>
      <c r="C20" s="33"/>
      <c r="D20" s="33"/>
      <c r="E20" s="33"/>
      <c r="F20" s="33"/>
      <c r="G20" s="33"/>
      <c r="H20" s="33"/>
      <c r="I20" s="34"/>
      <c r="J20" s="20">
        <f>SUM(J4:J19)</f>
        <v>14560</v>
      </c>
    </row>
    <row r="21" spans="1:10" s="4" customFormat="1" ht="15.95" customHeight="1">
      <c r="A21" s="9"/>
      <c r="B21"/>
      <c r="C21"/>
      <c r="D21" s="1"/>
      <c r="E21"/>
      <c r="F21"/>
      <c r="G21" s="5">
        <f>SUM(G4:G19)</f>
        <v>453</v>
      </c>
      <c r="H21" s="12"/>
      <c r="I21" s="12"/>
      <c r="J21" s="12"/>
    </row>
    <row r="22" spans="1:10" s="3" customFormat="1" ht="30" customHeight="1">
      <c r="A22" s="21" t="s">
        <v>20</v>
      </c>
      <c r="B22" s="21"/>
      <c r="C22" s="21"/>
      <c r="D22" s="21"/>
      <c r="E22" s="21"/>
      <c r="F22" s="21"/>
      <c r="G22" s="22"/>
      <c r="H22" s="23"/>
      <c r="I22" s="23"/>
      <c r="J22" s="23"/>
    </row>
    <row r="23" spans="1:10" s="3" customFormat="1" ht="30" customHeight="1">
      <c r="A23" s="21" t="s">
        <v>0</v>
      </c>
      <c r="B23" s="21"/>
      <c r="C23" s="21"/>
      <c r="D23" s="21"/>
      <c r="E23" s="21"/>
      <c r="F23" s="21"/>
      <c r="G23" s="21"/>
      <c r="H23" s="23"/>
      <c r="I23" s="23"/>
      <c r="J23" s="23"/>
    </row>
  </sheetData>
  <sortState ref="B4:J50">
    <sortCondition ref="B4:B50"/>
    <sortCondition ref="C4:C50"/>
  </sortState>
  <mergeCells count="7">
    <mergeCell ref="A22:J22"/>
    <mergeCell ref="A23:J23"/>
    <mergeCell ref="G1:J1"/>
    <mergeCell ref="A1:F1"/>
    <mergeCell ref="A2:F2"/>
    <mergeCell ref="G2:J2"/>
    <mergeCell ref="A20:I20"/>
  </mergeCells>
  <conditionalFormatting sqref="C3:C21">
    <cfRule type="duplicateValues" dxfId="0" priority="31"/>
  </conditionalFormatting>
  <pageMargins left="0.34" right="0.23622047244094491" top="0.51181102362204722" bottom="0.6692913385826772" header="0.51181102362204722" footer="0.31496062992125984"/>
  <pageSetup paperSize="9" fitToHeight="0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2025-03-06T13:32:46Z</cp:lastPrinted>
  <dcterms:created xsi:type="dcterms:W3CDTF">2023-06-09T11:03:29Z</dcterms:created>
  <dcterms:modified xsi:type="dcterms:W3CDTF">2025-03-20T15:18:31Z</dcterms:modified>
</cp:coreProperties>
</file>