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4" r:id="rId2"/>
  </sheets>
  <definedNames>
    <definedName name="_xlnm._FilterDatabase" localSheetId="0" hidden="1">Invoice!$B$3:$P$48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I46" i="1" l="1"/>
  <c r="H46" i="1"/>
  <c r="N4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5" i="1"/>
  <c r="L44" i="1" l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L6" i="1"/>
  <c r="N6" i="1" s="1"/>
  <c r="L5" i="1"/>
  <c r="N5" i="1" s="1"/>
  <c r="L4" i="1"/>
  <c r="N4" i="1" s="1"/>
</calcChain>
</file>

<file path=xl/sharedStrings.xml><?xml version="1.0" encoding="utf-8"?>
<sst xmlns="http://schemas.openxmlformats.org/spreadsheetml/2006/main" count="286" uniqueCount="180">
  <si>
    <t>WEIGHT</t>
  </si>
  <si>
    <t>JEYPORE</t>
  </si>
  <si>
    <t>BERHAMPUR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</si>
  <si>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</si>
  <si>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</si>
  <si>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</si>
  <si>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</si>
  <si>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</si>
  <si>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</si>
  <si>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</si>
  <si>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</si>
  <si>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</si>
  <si>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</si>
  <si>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</si>
  <si>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</si>
  <si>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INVOICE
PRAGATI LOGISTICS,
SAMANTA SAHI 
KHUNTIA LANE,8984191006
GST No:21AGHPB9356M1Z9</t>
  </si>
  <si>
    <t>INV. NO.</t>
  </si>
  <si>
    <t>JALESWAR</t>
  </si>
  <si>
    <t>PARTY NAME</t>
  </si>
  <si>
    <t>Thanking you for your business.
PRAGATI LOGISTICS</t>
  </si>
  <si>
    <t>PRASHANT HARDWARE</t>
  </si>
  <si>
    <t>RATH PAINTS</t>
  </si>
  <si>
    <t>JAY MAA LAXMI HARDWARE</t>
  </si>
  <si>
    <t>B K AGENCIES</t>
  </si>
  <si>
    <t>NIRMAL RAJ PAINTS</t>
  </si>
  <si>
    <t>MANGALPUR</t>
  </si>
  <si>
    <t>GHANASHYAM SAHOO</t>
  </si>
  <si>
    <t>01/12/2025</t>
  </si>
  <si>
    <t>PL/JA/15200</t>
  </si>
  <si>
    <t>1804</t>
  </si>
  <si>
    <t>AGARWALLA AND SONS</t>
  </si>
  <si>
    <t>BOLANGIR</t>
  </si>
  <si>
    <t>KAMAKHYANAGAR</t>
  </si>
  <si>
    <t>MAHIMA MOTORS</t>
  </si>
  <si>
    <t>KUNDRA</t>
  </si>
  <si>
    <t>KRISHNA TRADERS</t>
  </si>
  <si>
    <t>SUNABEDA</t>
  </si>
  <si>
    <t>MAA BANKESWARI ENTERPRISES</t>
  </si>
  <si>
    <t>BORIGUMMA</t>
  </si>
  <si>
    <t>DHANALAXMI ENTERPRISES</t>
  </si>
  <si>
    <t>JAGATSINGHPUR</t>
  </si>
  <si>
    <t>RAINBOW TRADERS</t>
  </si>
  <si>
    <t>KENDRAPARA</t>
  </si>
  <si>
    <t>BASUDEV CEMENT STORE</t>
  </si>
  <si>
    <t>TALAKADADA</t>
  </si>
  <si>
    <t>JHARSUGUDA</t>
  </si>
  <si>
    <t>BALIMELA</t>
  </si>
  <si>
    <t>MAA DURGA HARDWARE STORE</t>
  </si>
  <si>
    <t xml:space="preserve">
To,
M/S NEXON PAINTS PRIVATE LIMITED
Address: JAGATPUR, CUTTACK
GST No: 21AALCS8326D1ZI
</t>
  </si>
  <si>
    <t>add in ranga rao &amp; sons dec, 25</t>
  </si>
  <si>
    <t>Kindly, verify &amp; confirm within 7 days, else GST will be filed by 20th FEB, 2025.
GST to be paid by Consignor under Reverse Charge Mechanism(RCM) as per GST.</t>
  </si>
  <si>
    <t>01/1/2026</t>
  </si>
  <si>
    <t>PL/JA/16761</t>
  </si>
  <si>
    <t>365</t>
  </si>
  <si>
    <t>BBSR</t>
  </si>
  <si>
    <t>BJS ENTERPRISES</t>
  </si>
  <si>
    <t>PL/JA/16788</t>
  </si>
  <si>
    <t>364</t>
  </si>
  <si>
    <t>PL/JA/16922</t>
  </si>
  <si>
    <t>363</t>
  </si>
  <si>
    <t>NTPC KANIHA</t>
  </si>
  <si>
    <t>B L HARDWARE</t>
  </si>
  <si>
    <t>PL/JA/16923</t>
  </si>
  <si>
    <t>361</t>
  </si>
  <si>
    <t>TALCHER</t>
  </si>
  <si>
    <t>SRI LAXMI HARDWARE</t>
  </si>
  <si>
    <t>02/1/2026</t>
  </si>
  <si>
    <t>PL/JA/16847</t>
  </si>
  <si>
    <t>367</t>
  </si>
  <si>
    <t>PL/JA/17058</t>
  </si>
  <si>
    <t>362</t>
  </si>
  <si>
    <t>03/1/2026</t>
  </si>
  <si>
    <t>PL/JA/16965</t>
  </si>
  <si>
    <t>369</t>
  </si>
  <si>
    <t>07/1/2026</t>
  </si>
  <si>
    <t>PL/JA/17156</t>
  </si>
  <si>
    <t>370</t>
  </si>
  <si>
    <t>PL/JA/17207</t>
  </si>
  <si>
    <t>371</t>
  </si>
  <si>
    <t>PL/JA/17265</t>
  </si>
  <si>
    <t>372</t>
  </si>
  <si>
    <t>ANGUL</t>
  </si>
  <si>
    <t>JAI BALAJI PAINTS PLYWOOD</t>
  </si>
  <si>
    <t>08/1/2026</t>
  </si>
  <si>
    <t>PL/JA/17279</t>
  </si>
  <si>
    <t>375</t>
  </si>
  <si>
    <t>BASTA</t>
  </si>
  <si>
    <t>MATRUSHAKTI PAINTS</t>
  </si>
  <si>
    <t>PL/JA/17300</t>
  </si>
  <si>
    <t>374</t>
  </si>
  <si>
    <t>KANTABANJI</t>
  </si>
  <si>
    <t>AMAN COLOUR HOUSE</t>
  </si>
  <si>
    <t>10/1/2026</t>
  </si>
  <si>
    <t>PL/JA/17559</t>
  </si>
  <si>
    <t>378</t>
  </si>
  <si>
    <t>BHARAT IRON AND STEELS</t>
  </si>
  <si>
    <t>12/1/2026</t>
  </si>
  <si>
    <t>PL/JA/17481</t>
  </si>
  <si>
    <t>379</t>
  </si>
  <si>
    <t>PL/JA/17482</t>
  </si>
  <si>
    <t>376</t>
  </si>
  <si>
    <t>SIMILIGUDA</t>
  </si>
  <si>
    <t>BIGHNESWAR HARDWARE</t>
  </si>
  <si>
    <t>PL/JA/17485</t>
  </si>
  <si>
    <t>377</t>
  </si>
  <si>
    <t>13/1/2026</t>
  </si>
  <si>
    <t>PL/JA/17659</t>
  </si>
  <si>
    <t>382</t>
  </si>
  <si>
    <t>GANESH TRADING CO</t>
  </si>
  <si>
    <t>14/1/2026</t>
  </si>
  <si>
    <t>PL/JA/17578</t>
  </si>
  <si>
    <t>381</t>
  </si>
  <si>
    <t>RANAJHALLI</t>
  </si>
  <si>
    <t>PL/JA/17579</t>
  </si>
  <si>
    <t>383</t>
  </si>
  <si>
    <t>15/1/2026</t>
  </si>
  <si>
    <t>PL/JA/17616</t>
  </si>
  <si>
    <t>386</t>
  </si>
  <si>
    <t>PL/JA/17617</t>
  </si>
  <si>
    <t>384</t>
  </si>
  <si>
    <t>MAA HARDWARE</t>
  </si>
  <si>
    <t>PL/JA/17663</t>
  </si>
  <si>
    <t>380</t>
  </si>
  <si>
    <t>16/1/2026</t>
  </si>
  <si>
    <t>PL/JA/17695</t>
  </si>
  <si>
    <t>387</t>
  </si>
  <si>
    <t>PL/JA/17797</t>
  </si>
  <si>
    <t>385</t>
  </si>
  <si>
    <t>SARAT</t>
  </si>
  <si>
    <t>17/1/2026</t>
  </si>
  <si>
    <t>PL/JA/17763</t>
  </si>
  <si>
    <t>390</t>
  </si>
  <si>
    <t>PL/JA/17788</t>
  </si>
  <si>
    <t>388</t>
  </si>
  <si>
    <t>19/1/2026</t>
  </si>
  <si>
    <t>PL/JA/17832</t>
  </si>
  <si>
    <t>389</t>
  </si>
  <si>
    <t>BEGUNIAPADA</t>
  </si>
  <si>
    <t>SRI LAXMI FURNITURE</t>
  </si>
  <si>
    <t>21/1/2026</t>
  </si>
  <si>
    <t>PL/JA/17959</t>
  </si>
  <si>
    <t>392</t>
  </si>
  <si>
    <t>29/1/2026</t>
  </si>
  <si>
    <t>PL/JA/18298</t>
  </si>
  <si>
    <t>398</t>
  </si>
  <si>
    <t>SAHOO AND SONS HARDWARE PAINTS</t>
  </si>
  <si>
    <t>PL/JA/18299</t>
  </si>
  <si>
    <t>403</t>
  </si>
  <si>
    <t>PL/JA/18314</t>
  </si>
  <si>
    <t>400</t>
  </si>
  <si>
    <t>SUNDERGARH</t>
  </si>
  <si>
    <t>ZAHRA DECOR</t>
  </si>
  <si>
    <t>PL/JA/18337</t>
  </si>
  <si>
    <t>406</t>
  </si>
  <si>
    <t>PL/JA/18351</t>
  </si>
  <si>
    <t>407</t>
  </si>
  <si>
    <t>PL/JA/18352</t>
  </si>
  <si>
    <t>399</t>
  </si>
  <si>
    <t>30/1/2026</t>
  </si>
  <si>
    <t>PL/JA/18329</t>
  </si>
  <si>
    <t>401</t>
  </si>
  <si>
    <t>PL/JA/18339</t>
  </si>
  <si>
    <t>405</t>
  </si>
  <si>
    <t>31/1/2026</t>
  </si>
  <si>
    <t>PL/JA/18423</t>
  </si>
  <si>
    <t>402</t>
  </si>
  <si>
    <t>PL/JA/18424</t>
  </si>
  <si>
    <t>411</t>
  </si>
  <si>
    <t>MV-79</t>
  </si>
  <si>
    <t>JAGANNATH ENTERPRISES</t>
  </si>
  <si>
    <t>PL/JA/18425</t>
  </si>
  <si>
    <t>397</t>
  </si>
  <si>
    <t>PL/JA/18426</t>
  </si>
  <si>
    <t>409</t>
  </si>
  <si>
    <t>PL/JA/18428</t>
  </si>
  <si>
    <t>396</t>
  </si>
  <si>
    <t>OLD RATE</t>
  </si>
  <si>
    <t>HIKE 20% RATE</t>
  </si>
  <si>
    <t>(RUPEES ONE LAKH SIXTY FIVE THOUSAND THREE HUNDRED FIFTY ONLY)</t>
  </si>
  <si>
    <t>Bill Date : 31/01/2026
Bill NO : 25938
Total Amount: 165350.00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</si>
</sst>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3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2" borderId="3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0" fillId="2" borderId="4" xfId="0" applyNumberFormat="1" applyFont="1" applyFill="1" applyBorder="1"/>
    <xf numFmtId="0" fontId="0" fillId="2" borderId="2" xfId="0" applyNumberFormat="1" applyFont="1" applyFill="1" applyBorder="1"/>
    <xf numFmtId="0" fontId="1" fillId="0" borderId="18" xfId="0" applyNumberFormat="1" applyFont="1" applyBorder="1" applyAlignment="1">
      <alignment horizontal="center"/>
    </xf>
    <xf numFmtId="0" fontId="2" fillId="0" borderId="18" xfId="0" applyNumberFormat="1" applyFont="1" applyBorder="1"/>
    <xf numFmtId="0" fontId="2" fillId="0" borderId="15" xfId="0" applyNumberFormat="1" applyFont="1" applyBorder="1"/>
    <xf numFmtId="2" fontId="1" fillId="0" borderId="14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right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9526</xdr:rowOff>
    </xdr:from>
    <xdr:to>
      <xdr:col>7</xdr:col>
      <xdr:colOff>276225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9526"/>
          <a:ext cx="3971926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8"/>
  <sheetViews>
    <sheetView tabSelected="1" topLeftCell="A40" workbookViewId="0">
      <selection activeCell="P48" sqref="P48"/>
    </sheetView>
  </sheetViews>
  <sheetFormatPr defaultRowHeight="15"/>
  <cols>
    <col min="1" max="1" width="2.140625" style="1" customWidth="1"/>
    <col min="2" max="2" width="3.42578125" style="1" bestFit="1" customWidth="1"/>
    <col min="3" max="3" width="9.7109375" style="1" bestFit="1" customWidth="1"/>
    <col min="4" max="4" width="11.7109375" style="1" bestFit="1" customWidth="1"/>
    <col min="5" max="5" width="6.42578125" style="1" customWidth="1"/>
    <col min="6" max="6" width="6.42578125" style="1" bestFit="1" customWidth="1"/>
    <col min="7" max="7" width="17.85546875" style="1" bestFit="1" customWidth="1"/>
    <col min="8" max="8" width="5.42578125" style="1" bestFit="1" customWidth="1"/>
    <col min="9" max="9" width="8.28515625" style="5" bestFit="1" customWidth="1"/>
    <col min="10" max="10" width="5.42578125" style="2" bestFit="1" customWidth="1"/>
    <col min="11" max="11" width="6.5703125" style="2" customWidth="1"/>
    <col min="12" max="12" width="7.5703125" style="2" bestFit="1" customWidth="1"/>
    <col min="13" max="13" width="6.42578125" style="2" bestFit="1" customWidth="1"/>
    <col min="14" max="14" width="9.5703125" style="2" bestFit="1" customWidth="1"/>
    <col min="15" max="15" width="35.5703125" style="1" bestFit="1" customWidth="1"/>
    <col min="16" max="16384" width="9.140625" style="1"/>
  </cols>
  <sheetData>
    <row r="1" spans="2:15" ht="76.5" customHeight="1" thickBot="1">
      <c r="B1" s="51"/>
      <c r="C1" s="52"/>
      <c r="D1" s="52"/>
      <c r="E1" s="52"/>
      <c r="F1" s="52"/>
      <c r="G1" s="52"/>
      <c r="H1" s="52"/>
      <c r="I1" s="48" t="s">
        <v>15</v>
      </c>
      <c r="J1" s="49"/>
      <c r="K1" s="49"/>
      <c r="L1" s="49"/>
      <c r="M1" s="49"/>
      <c r="N1" s="50"/>
    </row>
    <row r="2" spans="2:15" ht="69" customHeight="1" thickBot="1">
      <c r="B2" s="53" t="s">
        <v>48</v>
      </c>
      <c r="C2" s="54"/>
      <c r="D2" s="54"/>
      <c r="E2" s="54"/>
      <c r="F2" s="54"/>
      <c r="G2" s="54"/>
      <c r="H2" s="55"/>
      <c r="I2" s="48" t="s">
        <v>179</v>
      </c>
      <c r="J2" s="49"/>
      <c r="K2" s="49"/>
      <c r="L2" s="49"/>
      <c r="M2" s="49"/>
      <c r="N2" s="50"/>
      <c r="O2" s="2"/>
    </row>
    <row r="3" spans="2:15" s="6" customFormat="1" ht="45.75" thickBot="1">
      <c r="B3" s="35" t="s">
        <v>13</v>
      </c>
      <c r="C3" s="36" t="s">
        <v>4</v>
      </c>
      <c r="D3" s="36" t="s">
        <v>14</v>
      </c>
      <c r="E3" s="41" t="s">
        <v>16</v>
      </c>
      <c r="F3" s="36" t="s">
        <v>5</v>
      </c>
      <c r="G3" s="36" t="s">
        <v>6</v>
      </c>
      <c r="H3" s="36" t="s">
        <v>7</v>
      </c>
      <c r="I3" s="36" t="s">
        <v>0</v>
      </c>
      <c r="J3" s="37" t="s">
        <v>176</v>
      </c>
      <c r="K3" s="37" t="s">
        <v>177</v>
      </c>
      <c r="L3" s="38" t="s">
        <v>10</v>
      </c>
      <c r="M3" s="38" t="s">
        <v>11</v>
      </c>
      <c r="N3" s="39" t="s">
        <v>12</v>
      </c>
      <c r="O3" s="40" t="s">
        <v>18</v>
      </c>
    </row>
    <row r="4" spans="2:15" s="6" customFormat="1" ht="15" customHeight="1">
      <c r="B4" s="21">
        <v>1</v>
      </c>
      <c r="C4" s="22" t="s">
        <v>51</v>
      </c>
      <c r="D4" s="22" t="s">
        <v>52</v>
      </c>
      <c r="E4" s="22" t="s">
        <v>53</v>
      </c>
      <c r="F4" s="31" t="s">
        <v>54</v>
      </c>
      <c r="G4" s="22" t="s">
        <v>2</v>
      </c>
      <c r="H4" s="22">
        <v>101</v>
      </c>
      <c r="I4" s="22">
        <v>2511</v>
      </c>
      <c r="J4" s="23">
        <v>2.75</v>
      </c>
      <c r="K4" s="23">
        <v>3.3</v>
      </c>
      <c r="L4" s="23">
        <f>H4*15</f>
        <v>1515</v>
      </c>
      <c r="M4" s="23">
        <v>50</v>
      </c>
      <c r="N4" s="24">
        <f>I4*K4+L4+M4</f>
        <v>9851.2999999999993</v>
      </c>
      <c r="O4" s="11" t="s">
        <v>55</v>
      </c>
    </row>
    <row r="5" spans="2:15" s="6" customFormat="1" ht="15" customHeight="1">
      <c r="B5" s="12">
        <f>B4+1</f>
        <v>2</v>
      </c>
      <c r="C5" s="7" t="s">
        <v>51</v>
      </c>
      <c r="D5" s="7" t="s">
        <v>56</v>
      </c>
      <c r="E5" s="7" t="s">
        <v>57</v>
      </c>
      <c r="F5" s="9" t="s">
        <v>54</v>
      </c>
      <c r="G5" s="7" t="s">
        <v>3</v>
      </c>
      <c r="H5" s="7">
        <v>101</v>
      </c>
      <c r="I5" s="7">
        <v>2437</v>
      </c>
      <c r="J5" s="8">
        <v>1.5</v>
      </c>
      <c r="K5" s="23">
        <v>1.8</v>
      </c>
      <c r="L5" s="23">
        <f t="shared" ref="L5:L44" si="0">H5*15</f>
        <v>1515</v>
      </c>
      <c r="M5" s="23">
        <v>50</v>
      </c>
      <c r="N5" s="24">
        <f t="shared" ref="N5:N44" si="1">I5*K5+L5+M5</f>
        <v>5951.6</v>
      </c>
      <c r="O5" s="11" t="s">
        <v>21</v>
      </c>
    </row>
    <row r="6" spans="2:15" s="6" customFormat="1" ht="15" customHeight="1">
      <c r="B6" s="12">
        <f t="shared" ref="B6:B44" si="2">B5+1</f>
        <v>3</v>
      </c>
      <c r="C6" s="7" t="s">
        <v>51</v>
      </c>
      <c r="D6" s="7" t="s">
        <v>58</v>
      </c>
      <c r="E6" s="7" t="s">
        <v>59</v>
      </c>
      <c r="F6" s="9" t="s">
        <v>54</v>
      </c>
      <c r="G6" s="7" t="s">
        <v>60</v>
      </c>
      <c r="H6" s="7">
        <v>102</v>
      </c>
      <c r="I6" s="7">
        <v>2436</v>
      </c>
      <c r="J6" s="8">
        <v>2.75</v>
      </c>
      <c r="K6" s="23">
        <v>3.3</v>
      </c>
      <c r="L6" s="23">
        <f t="shared" si="0"/>
        <v>1530</v>
      </c>
      <c r="M6" s="23">
        <v>50</v>
      </c>
      <c r="N6" s="24">
        <f t="shared" si="1"/>
        <v>9618.7999999999993</v>
      </c>
      <c r="O6" s="11" t="s">
        <v>61</v>
      </c>
    </row>
    <row r="7" spans="2:15" s="6" customFormat="1" ht="15" customHeight="1">
      <c r="B7" s="12">
        <f t="shared" si="2"/>
        <v>4</v>
      </c>
      <c r="C7" s="7" t="s">
        <v>51</v>
      </c>
      <c r="D7" s="7" t="s">
        <v>62</v>
      </c>
      <c r="E7" s="7" t="s">
        <v>63</v>
      </c>
      <c r="F7" s="9" t="s">
        <v>54</v>
      </c>
      <c r="G7" s="7" t="s">
        <v>64</v>
      </c>
      <c r="H7" s="7">
        <v>21</v>
      </c>
      <c r="I7" s="7">
        <v>311</v>
      </c>
      <c r="J7" s="8">
        <v>2.75</v>
      </c>
      <c r="K7" s="23">
        <v>3.3</v>
      </c>
      <c r="L7" s="23">
        <f t="shared" si="0"/>
        <v>315</v>
      </c>
      <c r="M7" s="23">
        <v>50</v>
      </c>
      <c r="N7" s="24">
        <f t="shared" si="1"/>
        <v>1391.3</v>
      </c>
      <c r="O7" s="11" t="s">
        <v>65</v>
      </c>
    </row>
    <row r="8" spans="2:15" s="6" customFormat="1" ht="15" customHeight="1">
      <c r="B8" s="12">
        <f t="shared" si="2"/>
        <v>5</v>
      </c>
      <c r="C8" s="7" t="s">
        <v>66</v>
      </c>
      <c r="D8" s="7" t="s">
        <v>67</v>
      </c>
      <c r="E8" s="7" t="s">
        <v>68</v>
      </c>
      <c r="F8" s="9" t="s">
        <v>54</v>
      </c>
      <c r="G8" s="7" t="s">
        <v>40</v>
      </c>
      <c r="H8" s="7">
        <v>27</v>
      </c>
      <c r="I8" s="7">
        <v>403</v>
      </c>
      <c r="J8" s="8">
        <v>1.5</v>
      </c>
      <c r="K8" s="23">
        <v>1.8</v>
      </c>
      <c r="L8" s="23">
        <f t="shared" si="0"/>
        <v>405</v>
      </c>
      <c r="M8" s="23">
        <v>50</v>
      </c>
      <c r="N8" s="24">
        <f t="shared" si="1"/>
        <v>1180.4000000000001</v>
      </c>
      <c r="O8" s="11" t="s">
        <v>41</v>
      </c>
    </row>
    <row r="9" spans="2:15" s="6" customFormat="1" ht="15" customHeight="1">
      <c r="B9" s="12">
        <f t="shared" si="2"/>
        <v>6</v>
      </c>
      <c r="C9" s="7" t="s">
        <v>66</v>
      </c>
      <c r="D9" s="7" t="s">
        <v>69</v>
      </c>
      <c r="E9" s="7" t="s">
        <v>70</v>
      </c>
      <c r="F9" s="9" t="s">
        <v>54</v>
      </c>
      <c r="G9" s="7" t="s">
        <v>17</v>
      </c>
      <c r="H9" s="7">
        <v>19</v>
      </c>
      <c r="I9" s="7">
        <v>334</v>
      </c>
      <c r="J9" s="8">
        <v>2.75</v>
      </c>
      <c r="K9" s="23">
        <v>3.3</v>
      </c>
      <c r="L9" s="23">
        <f t="shared" si="0"/>
        <v>285</v>
      </c>
      <c r="M9" s="23">
        <v>50</v>
      </c>
      <c r="N9" s="24">
        <f t="shared" si="1"/>
        <v>1437.2</v>
      </c>
      <c r="O9" s="11" t="s">
        <v>22</v>
      </c>
    </row>
    <row r="10" spans="2:15" s="6" customFormat="1" ht="15" customHeight="1">
      <c r="B10" s="12">
        <f t="shared" si="2"/>
        <v>7</v>
      </c>
      <c r="C10" s="7" t="s">
        <v>71</v>
      </c>
      <c r="D10" s="7" t="s">
        <v>72</v>
      </c>
      <c r="E10" s="7" t="s">
        <v>73</v>
      </c>
      <c r="F10" s="9" t="s">
        <v>54</v>
      </c>
      <c r="G10" s="7" t="s">
        <v>25</v>
      </c>
      <c r="H10" s="7">
        <v>12</v>
      </c>
      <c r="I10" s="7">
        <v>263</v>
      </c>
      <c r="J10" s="8">
        <v>1.5</v>
      </c>
      <c r="K10" s="23">
        <v>1.8</v>
      </c>
      <c r="L10" s="23">
        <f t="shared" si="0"/>
        <v>180</v>
      </c>
      <c r="M10" s="23">
        <v>50</v>
      </c>
      <c r="N10" s="24">
        <f t="shared" si="1"/>
        <v>703.40000000000009</v>
      </c>
      <c r="O10" s="11" t="s">
        <v>26</v>
      </c>
    </row>
    <row r="11" spans="2:15" s="6" customFormat="1" ht="15" customHeight="1">
      <c r="B11" s="12">
        <f t="shared" si="2"/>
        <v>8</v>
      </c>
      <c r="C11" s="7" t="s">
        <v>74</v>
      </c>
      <c r="D11" s="7" t="s">
        <v>75</v>
      </c>
      <c r="E11" s="7" t="s">
        <v>76</v>
      </c>
      <c r="F11" s="9" t="s">
        <v>54</v>
      </c>
      <c r="G11" s="7" t="s">
        <v>1</v>
      </c>
      <c r="H11" s="7">
        <v>27</v>
      </c>
      <c r="I11" s="7">
        <v>239</v>
      </c>
      <c r="J11" s="8">
        <v>4.8</v>
      </c>
      <c r="K11" s="23">
        <v>5.76</v>
      </c>
      <c r="L11" s="23">
        <f t="shared" si="0"/>
        <v>405</v>
      </c>
      <c r="M11" s="23">
        <v>50</v>
      </c>
      <c r="N11" s="24">
        <f t="shared" si="1"/>
        <v>1831.6399999999999</v>
      </c>
      <c r="O11" s="11" t="s">
        <v>23</v>
      </c>
    </row>
    <row r="12" spans="2:15" s="6" customFormat="1" ht="15" customHeight="1">
      <c r="B12" s="12">
        <f t="shared" si="2"/>
        <v>9</v>
      </c>
      <c r="C12" s="7" t="s">
        <v>74</v>
      </c>
      <c r="D12" s="7" t="s">
        <v>77</v>
      </c>
      <c r="E12" s="7" t="s">
        <v>78</v>
      </c>
      <c r="F12" s="9" t="s">
        <v>54</v>
      </c>
      <c r="G12" s="7" t="s">
        <v>2</v>
      </c>
      <c r="H12" s="7">
        <v>48</v>
      </c>
      <c r="I12" s="7">
        <v>1037</v>
      </c>
      <c r="J12" s="8">
        <v>2.75</v>
      </c>
      <c r="K12" s="23">
        <v>3.3</v>
      </c>
      <c r="L12" s="23">
        <f t="shared" si="0"/>
        <v>720</v>
      </c>
      <c r="M12" s="23">
        <v>50</v>
      </c>
      <c r="N12" s="24">
        <f t="shared" si="1"/>
        <v>4192.1000000000004</v>
      </c>
      <c r="O12" s="11" t="s">
        <v>20</v>
      </c>
    </row>
    <row r="13" spans="2:15" s="6" customFormat="1" ht="15" customHeight="1">
      <c r="B13" s="12">
        <f t="shared" si="2"/>
        <v>10</v>
      </c>
      <c r="C13" s="7" t="s">
        <v>74</v>
      </c>
      <c r="D13" s="7" t="s">
        <v>79</v>
      </c>
      <c r="E13" s="7" t="s">
        <v>80</v>
      </c>
      <c r="F13" s="9" t="s">
        <v>54</v>
      </c>
      <c r="G13" s="7" t="s">
        <v>81</v>
      </c>
      <c r="H13" s="7">
        <v>10</v>
      </c>
      <c r="I13" s="7">
        <v>159</v>
      </c>
      <c r="J13" s="8">
        <v>2.75</v>
      </c>
      <c r="K13" s="23">
        <v>3.3</v>
      </c>
      <c r="L13" s="23">
        <f t="shared" si="0"/>
        <v>150</v>
      </c>
      <c r="M13" s="23">
        <v>50</v>
      </c>
      <c r="N13" s="24">
        <f t="shared" si="1"/>
        <v>724.69999999999993</v>
      </c>
      <c r="O13" s="11" t="s">
        <v>82</v>
      </c>
    </row>
    <row r="14" spans="2:15" s="6" customFormat="1" ht="15" customHeight="1">
      <c r="B14" s="12">
        <f t="shared" si="2"/>
        <v>11</v>
      </c>
      <c r="C14" s="7" t="s">
        <v>83</v>
      </c>
      <c r="D14" s="7" t="s">
        <v>84</v>
      </c>
      <c r="E14" s="7" t="s">
        <v>85</v>
      </c>
      <c r="F14" s="9" t="s">
        <v>54</v>
      </c>
      <c r="G14" s="7" t="s">
        <v>86</v>
      </c>
      <c r="H14" s="7">
        <v>5</v>
      </c>
      <c r="I14" s="7">
        <v>126</v>
      </c>
      <c r="J14" s="8">
        <v>2.75</v>
      </c>
      <c r="K14" s="23">
        <v>3.3</v>
      </c>
      <c r="L14" s="23">
        <f t="shared" si="0"/>
        <v>75</v>
      </c>
      <c r="M14" s="23">
        <v>50</v>
      </c>
      <c r="N14" s="24">
        <f t="shared" si="1"/>
        <v>540.79999999999995</v>
      </c>
      <c r="O14" s="11" t="s">
        <v>87</v>
      </c>
    </row>
    <row r="15" spans="2:15" s="6" customFormat="1" ht="15" customHeight="1">
      <c r="B15" s="12">
        <f t="shared" si="2"/>
        <v>12</v>
      </c>
      <c r="C15" s="7" t="s">
        <v>83</v>
      </c>
      <c r="D15" s="7" t="s">
        <v>88</v>
      </c>
      <c r="E15" s="7" t="s">
        <v>89</v>
      </c>
      <c r="F15" s="9" t="s">
        <v>54</v>
      </c>
      <c r="G15" s="7" t="s">
        <v>90</v>
      </c>
      <c r="H15" s="7">
        <v>20</v>
      </c>
      <c r="I15" s="7">
        <v>482</v>
      </c>
      <c r="J15" s="8">
        <v>3.8</v>
      </c>
      <c r="K15" s="23">
        <v>4.5599999999999996</v>
      </c>
      <c r="L15" s="23">
        <f t="shared" si="0"/>
        <v>300</v>
      </c>
      <c r="M15" s="23">
        <v>50</v>
      </c>
      <c r="N15" s="24">
        <f t="shared" si="1"/>
        <v>2547.9199999999996</v>
      </c>
      <c r="O15" s="11" t="s">
        <v>91</v>
      </c>
    </row>
    <row r="16" spans="2:15" s="6" customFormat="1" ht="15" customHeight="1">
      <c r="B16" s="12">
        <f t="shared" si="2"/>
        <v>13</v>
      </c>
      <c r="C16" s="7" t="s">
        <v>92</v>
      </c>
      <c r="D16" s="7" t="s">
        <v>93</v>
      </c>
      <c r="E16" s="7" t="s">
        <v>94</v>
      </c>
      <c r="F16" s="9" t="s">
        <v>54</v>
      </c>
      <c r="G16" s="7" t="s">
        <v>31</v>
      </c>
      <c r="H16" s="7">
        <v>20</v>
      </c>
      <c r="I16" s="7">
        <v>475</v>
      </c>
      <c r="J16" s="8">
        <v>3.8</v>
      </c>
      <c r="K16" s="23">
        <v>4.5599999999999996</v>
      </c>
      <c r="L16" s="23">
        <f t="shared" si="0"/>
        <v>300</v>
      </c>
      <c r="M16" s="23">
        <v>50</v>
      </c>
      <c r="N16" s="24">
        <f t="shared" si="1"/>
        <v>2516</v>
      </c>
      <c r="O16" s="11" t="s">
        <v>95</v>
      </c>
    </row>
    <row r="17" spans="2:15" s="6" customFormat="1" ht="15" customHeight="1">
      <c r="B17" s="12">
        <f t="shared" si="2"/>
        <v>14</v>
      </c>
      <c r="C17" s="7" t="s">
        <v>96</v>
      </c>
      <c r="D17" s="7" t="s">
        <v>97</v>
      </c>
      <c r="E17" s="7" t="s">
        <v>98</v>
      </c>
      <c r="F17" s="9" t="s">
        <v>54</v>
      </c>
      <c r="G17" s="7" t="s">
        <v>34</v>
      </c>
      <c r="H17" s="7">
        <v>101</v>
      </c>
      <c r="I17" s="7">
        <v>2680</v>
      </c>
      <c r="J17" s="8">
        <v>4.8</v>
      </c>
      <c r="K17" s="23">
        <v>5.76</v>
      </c>
      <c r="L17" s="23">
        <f t="shared" si="0"/>
        <v>1515</v>
      </c>
      <c r="M17" s="23">
        <v>50</v>
      </c>
      <c r="N17" s="24">
        <f t="shared" si="1"/>
        <v>17001.8</v>
      </c>
      <c r="O17" s="11" t="s">
        <v>35</v>
      </c>
    </row>
    <row r="18" spans="2:15" s="6" customFormat="1" ht="15" customHeight="1">
      <c r="B18" s="12">
        <f t="shared" si="2"/>
        <v>15</v>
      </c>
      <c r="C18" s="7" t="s">
        <v>96</v>
      </c>
      <c r="D18" s="7" t="s">
        <v>99</v>
      </c>
      <c r="E18" s="7" t="s">
        <v>100</v>
      </c>
      <c r="F18" s="9" t="s">
        <v>54</v>
      </c>
      <c r="G18" s="7" t="s">
        <v>101</v>
      </c>
      <c r="H18" s="7">
        <v>25</v>
      </c>
      <c r="I18" s="7">
        <v>790</v>
      </c>
      <c r="J18" s="8">
        <v>4.8</v>
      </c>
      <c r="K18" s="23">
        <v>5.76</v>
      </c>
      <c r="L18" s="23">
        <f t="shared" si="0"/>
        <v>375</v>
      </c>
      <c r="M18" s="23">
        <v>50</v>
      </c>
      <c r="N18" s="24">
        <f t="shared" si="1"/>
        <v>4975.3999999999996</v>
      </c>
      <c r="O18" s="11" t="s">
        <v>102</v>
      </c>
    </row>
    <row r="19" spans="2:15" s="6" customFormat="1" ht="15" customHeight="1">
      <c r="B19" s="12">
        <f t="shared" si="2"/>
        <v>16</v>
      </c>
      <c r="C19" s="7" t="s">
        <v>96</v>
      </c>
      <c r="D19" s="7" t="s">
        <v>103</v>
      </c>
      <c r="E19" s="7" t="s">
        <v>104</v>
      </c>
      <c r="F19" s="9" t="s">
        <v>54</v>
      </c>
      <c r="G19" s="7" t="s">
        <v>38</v>
      </c>
      <c r="H19" s="7">
        <v>74</v>
      </c>
      <c r="I19" s="7">
        <v>1487</v>
      </c>
      <c r="J19" s="8">
        <v>4.8</v>
      </c>
      <c r="K19" s="23">
        <v>5.76</v>
      </c>
      <c r="L19" s="23">
        <f t="shared" si="0"/>
        <v>1110</v>
      </c>
      <c r="M19" s="23">
        <v>50</v>
      </c>
      <c r="N19" s="24">
        <f t="shared" si="1"/>
        <v>9725.119999999999</v>
      </c>
      <c r="O19" s="11" t="s">
        <v>39</v>
      </c>
    </row>
    <row r="20" spans="2:15" s="6" customFormat="1" ht="15" customHeight="1">
      <c r="B20" s="12">
        <f t="shared" si="2"/>
        <v>17</v>
      </c>
      <c r="C20" s="7" t="s">
        <v>105</v>
      </c>
      <c r="D20" s="7" t="s">
        <v>106</v>
      </c>
      <c r="E20" s="7" t="s">
        <v>107</v>
      </c>
      <c r="F20" s="9" t="s">
        <v>54</v>
      </c>
      <c r="G20" s="7" t="s">
        <v>45</v>
      </c>
      <c r="H20" s="7">
        <v>12</v>
      </c>
      <c r="I20" s="7">
        <v>221</v>
      </c>
      <c r="J20" s="8">
        <v>3.8</v>
      </c>
      <c r="K20" s="23">
        <v>4.5599999999999996</v>
      </c>
      <c r="L20" s="23">
        <f t="shared" si="0"/>
        <v>180</v>
      </c>
      <c r="M20" s="23">
        <v>50</v>
      </c>
      <c r="N20" s="24">
        <f t="shared" si="1"/>
        <v>1237.7599999999998</v>
      </c>
      <c r="O20" s="11" t="s">
        <v>108</v>
      </c>
    </row>
    <row r="21" spans="2:15" s="6" customFormat="1" ht="15" customHeight="1">
      <c r="B21" s="12">
        <f t="shared" si="2"/>
        <v>18</v>
      </c>
      <c r="C21" s="7" t="s">
        <v>109</v>
      </c>
      <c r="D21" s="7" t="s">
        <v>110</v>
      </c>
      <c r="E21" s="7" t="s">
        <v>111</v>
      </c>
      <c r="F21" s="9" t="s">
        <v>54</v>
      </c>
      <c r="G21" s="7" t="s">
        <v>112</v>
      </c>
      <c r="H21" s="7">
        <v>15</v>
      </c>
      <c r="I21" s="7">
        <v>395</v>
      </c>
      <c r="J21" s="8">
        <v>2.75</v>
      </c>
      <c r="K21" s="23">
        <v>3.3</v>
      </c>
      <c r="L21" s="23">
        <f t="shared" si="0"/>
        <v>225</v>
      </c>
      <c r="M21" s="23">
        <v>50</v>
      </c>
      <c r="N21" s="24">
        <f t="shared" si="1"/>
        <v>1578.5</v>
      </c>
      <c r="O21" s="11" t="s">
        <v>20</v>
      </c>
    </row>
    <row r="22" spans="2:15" s="6" customFormat="1" ht="15" customHeight="1">
      <c r="B22" s="12">
        <f t="shared" si="2"/>
        <v>19</v>
      </c>
      <c r="C22" s="7" t="s">
        <v>109</v>
      </c>
      <c r="D22" s="7" t="s">
        <v>113</v>
      </c>
      <c r="E22" s="7" t="s">
        <v>114</v>
      </c>
      <c r="F22" s="9" t="s">
        <v>54</v>
      </c>
      <c r="G22" s="7" t="s">
        <v>2</v>
      </c>
      <c r="H22" s="7">
        <v>50</v>
      </c>
      <c r="I22" s="7">
        <v>1581</v>
      </c>
      <c r="J22" s="8">
        <v>2.75</v>
      </c>
      <c r="K22" s="23">
        <v>3.3</v>
      </c>
      <c r="L22" s="23">
        <f t="shared" si="0"/>
        <v>750</v>
      </c>
      <c r="M22" s="23">
        <v>50</v>
      </c>
      <c r="N22" s="24">
        <f t="shared" si="1"/>
        <v>6017.2999999999993</v>
      </c>
      <c r="O22" s="11" t="s">
        <v>24</v>
      </c>
    </row>
    <row r="23" spans="2:15" s="6" customFormat="1" ht="15" customHeight="1">
      <c r="B23" s="12">
        <f t="shared" si="2"/>
        <v>20</v>
      </c>
      <c r="C23" s="7" t="s">
        <v>115</v>
      </c>
      <c r="D23" s="7" t="s">
        <v>116</v>
      </c>
      <c r="E23" s="7" t="s">
        <v>117</v>
      </c>
      <c r="F23" s="9" t="s">
        <v>54</v>
      </c>
      <c r="G23" s="7" t="s">
        <v>81</v>
      </c>
      <c r="H23" s="7">
        <v>12</v>
      </c>
      <c r="I23" s="7">
        <v>112</v>
      </c>
      <c r="J23" s="8">
        <v>2.75</v>
      </c>
      <c r="K23" s="23">
        <v>3.3</v>
      </c>
      <c r="L23" s="23">
        <f t="shared" si="0"/>
        <v>180</v>
      </c>
      <c r="M23" s="23">
        <v>50</v>
      </c>
      <c r="N23" s="24">
        <f t="shared" si="1"/>
        <v>599.59999999999991</v>
      </c>
      <c r="O23" s="11" t="s">
        <v>82</v>
      </c>
    </row>
    <row r="24" spans="2:15" s="6" customFormat="1" ht="15" customHeight="1">
      <c r="B24" s="12">
        <f t="shared" si="2"/>
        <v>21</v>
      </c>
      <c r="C24" s="7" t="s">
        <v>115</v>
      </c>
      <c r="D24" s="7" t="s">
        <v>118</v>
      </c>
      <c r="E24" s="7" t="s">
        <v>119</v>
      </c>
      <c r="F24" s="9" t="s">
        <v>54</v>
      </c>
      <c r="G24" s="7" t="s">
        <v>44</v>
      </c>
      <c r="H24" s="7">
        <v>72</v>
      </c>
      <c r="I24" s="7">
        <v>2056</v>
      </c>
      <c r="J24" s="8">
        <v>3.8</v>
      </c>
      <c r="K24" s="23">
        <v>4.5599999999999996</v>
      </c>
      <c r="L24" s="23">
        <f t="shared" si="0"/>
        <v>1080</v>
      </c>
      <c r="M24" s="23">
        <v>50</v>
      </c>
      <c r="N24" s="24">
        <f t="shared" si="1"/>
        <v>10505.359999999999</v>
      </c>
      <c r="O24" s="11" t="s">
        <v>120</v>
      </c>
    </row>
    <row r="25" spans="2:15" s="6" customFormat="1" ht="15" customHeight="1">
      <c r="B25" s="12">
        <f t="shared" si="2"/>
        <v>22</v>
      </c>
      <c r="C25" s="7" t="s">
        <v>115</v>
      </c>
      <c r="D25" s="7" t="s">
        <v>121</v>
      </c>
      <c r="E25" s="7" t="s">
        <v>122</v>
      </c>
      <c r="F25" s="9" t="s">
        <v>54</v>
      </c>
      <c r="G25" s="7" t="s">
        <v>36</v>
      </c>
      <c r="H25" s="7">
        <v>17</v>
      </c>
      <c r="I25" s="7">
        <v>290</v>
      </c>
      <c r="J25" s="8">
        <v>4.8</v>
      </c>
      <c r="K25" s="23">
        <v>5.76</v>
      </c>
      <c r="L25" s="23">
        <f t="shared" si="0"/>
        <v>255</v>
      </c>
      <c r="M25" s="23">
        <v>50</v>
      </c>
      <c r="N25" s="24">
        <f t="shared" si="1"/>
        <v>1975.3999999999999</v>
      </c>
      <c r="O25" s="11" t="s">
        <v>37</v>
      </c>
    </row>
    <row r="26" spans="2:15" s="6" customFormat="1" ht="15" customHeight="1">
      <c r="B26" s="12">
        <f t="shared" si="2"/>
        <v>23</v>
      </c>
      <c r="C26" s="7" t="s">
        <v>123</v>
      </c>
      <c r="D26" s="7" t="s">
        <v>124</v>
      </c>
      <c r="E26" s="7" t="s">
        <v>125</v>
      </c>
      <c r="F26" s="9" t="s">
        <v>54</v>
      </c>
      <c r="G26" s="7" t="s">
        <v>3</v>
      </c>
      <c r="H26" s="7">
        <v>37</v>
      </c>
      <c r="I26" s="7">
        <v>665</v>
      </c>
      <c r="J26" s="8">
        <v>1.5</v>
      </c>
      <c r="K26" s="23">
        <v>1.8</v>
      </c>
      <c r="L26" s="23">
        <f t="shared" si="0"/>
        <v>555</v>
      </c>
      <c r="M26" s="23">
        <v>50</v>
      </c>
      <c r="N26" s="24">
        <f t="shared" si="1"/>
        <v>1802</v>
      </c>
      <c r="O26" s="11" t="s">
        <v>21</v>
      </c>
    </row>
    <row r="27" spans="2:15" s="6" customFormat="1" ht="15" customHeight="1">
      <c r="B27" s="12">
        <f t="shared" si="2"/>
        <v>24</v>
      </c>
      <c r="C27" s="7" t="s">
        <v>123</v>
      </c>
      <c r="D27" s="7" t="s">
        <v>126</v>
      </c>
      <c r="E27" s="7" t="s">
        <v>127</v>
      </c>
      <c r="F27" s="9" t="s">
        <v>54</v>
      </c>
      <c r="G27" s="7" t="s">
        <v>128</v>
      </c>
      <c r="H27" s="7">
        <v>26</v>
      </c>
      <c r="I27" s="7">
        <v>395</v>
      </c>
      <c r="J27" s="8">
        <v>2.75</v>
      </c>
      <c r="K27" s="23">
        <v>3.3</v>
      </c>
      <c r="L27" s="23">
        <f t="shared" si="0"/>
        <v>390</v>
      </c>
      <c r="M27" s="23">
        <v>50</v>
      </c>
      <c r="N27" s="24">
        <f t="shared" si="1"/>
        <v>1743.5</v>
      </c>
      <c r="O27" s="11" t="s">
        <v>43</v>
      </c>
    </row>
    <row r="28" spans="2:15" s="6" customFormat="1" ht="15" customHeight="1">
      <c r="B28" s="12">
        <f t="shared" si="2"/>
        <v>25</v>
      </c>
      <c r="C28" s="7" t="s">
        <v>129</v>
      </c>
      <c r="D28" s="7" t="s">
        <v>130</v>
      </c>
      <c r="E28" s="7" t="s">
        <v>131</v>
      </c>
      <c r="F28" s="9" t="s">
        <v>54</v>
      </c>
      <c r="G28" s="7" t="s">
        <v>1</v>
      </c>
      <c r="H28" s="7">
        <v>54</v>
      </c>
      <c r="I28" s="7">
        <v>1563</v>
      </c>
      <c r="J28" s="8">
        <v>4.8</v>
      </c>
      <c r="K28" s="23">
        <v>5.76</v>
      </c>
      <c r="L28" s="23">
        <f t="shared" si="0"/>
        <v>810</v>
      </c>
      <c r="M28" s="23">
        <v>50</v>
      </c>
      <c r="N28" s="24">
        <f t="shared" si="1"/>
        <v>9862.8799999999992</v>
      </c>
      <c r="O28" s="11" t="s">
        <v>23</v>
      </c>
    </row>
    <row r="29" spans="2:15" s="6" customFormat="1" ht="15" customHeight="1">
      <c r="B29" s="12">
        <f t="shared" si="2"/>
        <v>26</v>
      </c>
      <c r="C29" s="7" t="s">
        <v>129</v>
      </c>
      <c r="D29" s="7" t="s">
        <v>132</v>
      </c>
      <c r="E29" s="7" t="s">
        <v>133</v>
      </c>
      <c r="F29" s="9" t="s">
        <v>54</v>
      </c>
      <c r="G29" s="7" t="s">
        <v>25</v>
      </c>
      <c r="H29" s="7">
        <v>7</v>
      </c>
      <c r="I29" s="7">
        <v>147</v>
      </c>
      <c r="J29" s="8">
        <v>1.5</v>
      </c>
      <c r="K29" s="23">
        <v>1.8</v>
      </c>
      <c r="L29" s="23">
        <f t="shared" si="0"/>
        <v>105</v>
      </c>
      <c r="M29" s="23">
        <v>50</v>
      </c>
      <c r="N29" s="24">
        <f t="shared" si="1"/>
        <v>419.6</v>
      </c>
      <c r="O29" s="11" t="s">
        <v>26</v>
      </c>
    </row>
    <row r="30" spans="2:15" s="6" customFormat="1" ht="15" customHeight="1">
      <c r="B30" s="12">
        <f t="shared" si="2"/>
        <v>27</v>
      </c>
      <c r="C30" s="7" t="s">
        <v>134</v>
      </c>
      <c r="D30" s="7" t="s">
        <v>135</v>
      </c>
      <c r="E30" s="7" t="s">
        <v>136</v>
      </c>
      <c r="F30" s="9" t="s">
        <v>54</v>
      </c>
      <c r="G30" s="7" t="s">
        <v>137</v>
      </c>
      <c r="H30" s="7">
        <v>100</v>
      </c>
      <c r="I30" s="7">
        <v>1600</v>
      </c>
      <c r="J30" s="8">
        <v>2.75</v>
      </c>
      <c r="K30" s="23">
        <v>3.3</v>
      </c>
      <c r="L30" s="23">
        <f t="shared" si="0"/>
        <v>1500</v>
      </c>
      <c r="M30" s="23">
        <v>50</v>
      </c>
      <c r="N30" s="24">
        <f t="shared" si="1"/>
        <v>6830</v>
      </c>
      <c r="O30" s="11" t="s">
        <v>138</v>
      </c>
    </row>
    <row r="31" spans="2:15" s="6" customFormat="1" ht="15" customHeight="1">
      <c r="B31" s="12">
        <f t="shared" si="2"/>
        <v>28</v>
      </c>
      <c r="C31" s="7" t="s">
        <v>139</v>
      </c>
      <c r="D31" s="7" t="s">
        <v>140</v>
      </c>
      <c r="E31" s="7" t="s">
        <v>141</v>
      </c>
      <c r="F31" s="9" t="s">
        <v>54</v>
      </c>
      <c r="G31" s="7" t="s">
        <v>25</v>
      </c>
      <c r="H31" s="7">
        <v>8</v>
      </c>
      <c r="I31" s="7">
        <v>100</v>
      </c>
      <c r="J31" s="8">
        <v>1.5</v>
      </c>
      <c r="K31" s="23">
        <v>1.8</v>
      </c>
      <c r="L31" s="23">
        <f t="shared" si="0"/>
        <v>120</v>
      </c>
      <c r="M31" s="23">
        <v>50</v>
      </c>
      <c r="N31" s="24">
        <f t="shared" si="1"/>
        <v>350</v>
      </c>
      <c r="O31" s="11" t="s">
        <v>26</v>
      </c>
    </row>
    <row r="32" spans="2:15" s="6" customFormat="1" ht="15" customHeight="1">
      <c r="B32" s="12">
        <f t="shared" si="2"/>
        <v>29</v>
      </c>
      <c r="C32" s="7" t="s">
        <v>142</v>
      </c>
      <c r="D32" s="7" t="s">
        <v>143</v>
      </c>
      <c r="E32" s="7" t="s">
        <v>144</v>
      </c>
      <c r="F32" s="9" t="s">
        <v>54</v>
      </c>
      <c r="G32" s="7" t="s">
        <v>42</v>
      </c>
      <c r="H32" s="7">
        <v>42</v>
      </c>
      <c r="I32" s="7">
        <v>918</v>
      </c>
      <c r="J32" s="8">
        <v>1.5</v>
      </c>
      <c r="K32" s="23">
        <v>1.8</v>
      </c>
      <c r="L32" s="23">
        <f t="shared" si="0"/>
        <v>630</v>
      </c>
      <c r="M32" s="23">
        <v>50</v>
      </c>
      <c r="N32" s="24">
        <f t="shared" si="1"/>
        <v>2332.4</v>
      </c>
      <c r="O32" s="11" t="s">
        <v>145</v>
      </c>
    </row>
    <row r="33" spans="2:16" s="6" customFormat="1" ht="15" customHeight="1">
      <c r="B33" s="12">
        <f t="shared" si="2"/>
        <v>30</v>
      </c>
      <c r="C33" s="7" t="s">
        <v>142</v>
      </c>
      <c r="D33" s="7" t="s">
        <v>146</v>
      </c>
      <c r="E33" s="7" t="s">
        <v>147</v>
      </c>
      <c r="F33" s="9" t="s">
        <v>54</v>
      </c>
      <c r="G33" s="7" t="s">
        <v>25</v>
      </c>
      <c r="H33" s="7">
        <v>3</v>
      </c>
      <c r="I33" s="7">
        <v>12</v>
      </c>
      <c r="J33" s="8">
        <v>1.5</v>
      </c>
      <c r="K33" s="23">
        <v>1.8</v>
      </c>
      <c r="L33" s="23">
        <f t="shared" si="0"/>
        <v>45</v>
      </c>
      <c r="M33" s="23">
        <v>50</v>
      </c>
      <c r="N33" s="24">
        <f t="shared" si="1"/>
        <v>116.6</v>
      </c>
      <c r="O33" s="11" t="s">
        <v>26</v>
      </c>
    </row>
    <row r="34" spans="2:16" s="6" customFormat="1" ht="15" customHeight="1">
      <c r="B34" s="12">
        <f t="shared" si="2"/>
        <v>31</v>
      </c>
      <c r="C34" s="7" t="s">
        <v>142</v>
      </c>
      <c r="D34" s="7" t="s">
        <v>148</v>
      </c>
      <c r="E34" s="7" t="s">
        <v>149</v>
      </c>
      <c r="F34" s="9" t="s">
        <v>54</v>
      </c>
      <c r="G34" s="7" t="s">
        <v>150</v>
      </c>
      <c r="H34" s="7">
        <v>16</v>
      </c>
      <c r="I34" s="7">
        <v>506</v>
      </c>
      <c r="J34" s="8">
        <v>3.8</v>
      </c>
      <c r="K34" s="23">
        <v>4.5599999999999996</v>
      </c>
      <c r="L34" s="23">
        <f t="shared" si="0"/>
        <v>240</v>
      </c>
      <c r="M34" s="23">
        <v>50</v>
      </c>
      <c r="N34" s="24">
        <f t="shared" si="1"/>
        <v>2597.3599999999997</v>
      </c>
      <c r="O34" s="11" t="s">
        <v>151</v>
      </c>
    </row>
    <row r="35" spans="2:16" s="6" customFormat="1" ht="15" customHeight="1">
      <c r="B35" s="12">
        <f t="shared" si="2"/>
        <v>32</v>
      </c>
      <c r="C35" s="7" t="s">
        <v>142</v>
      </c>
      <c r="D35" s="7" t="s">
        <v>152</v>
      </c>
      <c r="E35" s="7" t="s">
        <v>153</v>
      </c>
      <c r="F35" s="9" t="s">
        <v>54</v>
      </c>
      <c r="G35" s="7" t="s">
        <v>86</v>
      </c>
      <c r="H35" s="7">
        <v>19</v>
      </c>
      <c r="I35" s="7">
        <v>193</v>
      </c>
      <c r="J35" s="8">
        <v>2.75</v>
      </c>
      <c r="K35" s="23">
        <v>3.3</v>
      </c>
      <c r="L35" s="23">
        <f t="shared" si="0"/>
        <v>285</v>
      </c>
      <c r="M35" s="23">
        <v>50</v>
      </c>
      <c r="N35" s="24">
        <f t="shared" si="1"/>
        <v>971.9</v>
      </c>
      <c r="O35" s="11" t="s">
        <v>87</v>
      </c>
    </row>
    <row r="36" spans="2:16" s="6" customFormat="1" ht="15" customHeight="1">
      <c r="B36" s="12">
        <f t="shared" si="2"/>
        <v>33</v>
      </c>
      <c r="C36" s="7" t="s">
        <v>142</v>
      </c>
      <c r="D36" s="7" t="s">
        <v>154</v>
      </c>
      <c r="E36" s="7" t="s">
        <v>155</v>
      </c>
      <c r="F36" s="9" t="s">
        <v>54</v>
      </c>
      <c r="G36" s="7" t="s">
        <v>17</v>
      </c>
      <c r="H36" s="7">
        <v>47</v>
      </c>
      <c r="I36" s="7">
        <v>932</v>
      </c>
      <c r="J36" s="8">
        <v>2.75</v>
      </c>
      <c r="K36" s="23">
        <v>3.3</v>
      </c>
      <c r="L36" s="23">
        <f t="shared" si="0"/>
        <v>705</v>
      </c>
      <c r="M36" s="23">
        <v>50</v>
      </c>
      <c r="N36" s="24">
        <f t="shared" si="1"/>
        <v>3830.6</v>
      </c>
      <c r="O36" s="11" t="s">
        <v>22</v>
      </c>
    </row>
    <row r="37" spans="2:16" s="6" customFormat="1" ht="15" customHeight="1">
      <c r="B37" s="12">
        <f t="shared" si="2"/>
        <v>34</v>
      </c>
      <c r="C37" s="7" t="s">
        <v>142</v>
      </c>
      <c r="D37" s="7" t="s">
        <v>156</v>
      </c>
      <c r="E37" s="7" t="s">
        <v>157</v>
      </c>
      <c r="F37" s="9" t="s">
        <v>54</v>
      </c>
      <c r="G37" s="7" t="s">
        <v>17</v>
      </c>
      <c r="H37" s="7">
        <v>33</v>
      </c>
      <c r="I37" s="7">
        <v>697</v>
      </c>
      <c r="J37" s="8">
        <v>2.75</v>
      </c>
      <c r="K37" s="23">
        <v>3.3</v>
      </c>
      <c r="L37" s="23">
        <f t="shared" si="0"/>
        <v>495</v>
      </c>
      <c r="M37" s="23">
        <v>50</v>
      </c>
      <c r="N37" s="24">
        <f t="shared" si="1"/>
        <v>2845.1</v>
      </c>
      <c r="O37" s="11" t="s">
        <v>22</v>
      </c>
    </row>
    <row r="38" spans="2:16" s="6" customFormat="1" ht="15" customHeight="1">
      <c r="B38" s="12">
        <f t="shared" si="2"/>
        <v>35</v>
      </c>
      <c r="C38" s="7" t="s">
        <v>158</v>
      </c>
      <c r="D38" s="7" t="s">
        <v>159</v>
      </c>
      <c r="E38" s="7" t="s">
        <v>160</v>
      </c>
      <c r="F38" s="9" t="s">
        <v>54</v>
      </c>
      <c r="G38" s="7" t="s">
        <v>3</v>
      </c>
      <c r="H38" s="7">
        <v>73</v>
      </c>
      <c r="I38" s="7">
        <v>1372</v>
      </c>
      <c r="J38" s="8">
        <v>1.5</v>
      </c>
      <c r="K38" s="23">
        <v>1.8</v>
      </c>
      <c r="L38" s="23">
        <f t="shared" si="0"/>
        <v>1095</v>
      </c>
      <c r="M38" s="23">
        <v>50</v>
      </c>
      <c r="N38" s="24">
        <f t="shared" si="1"/>
        <v>3614.6</v>
      </c>
      <c r="O38" s="11" t="s">
        <v>21</v>
      </c>
    </row>
    <row r="39" spans="2:16" s="6" customFormat="1" ht="15" customHeight="1">
      <c r="B39" s="12">
        <f t="shared" si="2"/>
        <v>36</v>
      </c>
      <c r="C39" s="7" t="s">
        <v>158</v>
      </c>
      <c r="D39" s="7" t="s">
        <v>161</v>
      </c>
      <c r="E39" s="7" t="s">
        <v>162</v>
      </c>
      <c r="F39" s="9" t="s">
        <v>54</v>
      </c>
      <c r="G39" s="7" t="s">
        <v>32</v>
      </c>
      <c r="H39" s="7">
        <v>81</v>
      </c>
      <c r="I39" s="7">
        <v>2215</v>
      </c>
      <c r="J39" s="8">
        <v>1.5</v>
      </c>
      <c r="K39" s="23">
        <v>1.8</v>
      </c>
      <c r="L39" s="23">
        <f t="shared" si="0"/>
        <v>1215</v>
      </c>
      <c r="M39" s="23">
        <v>50</v>
      </c>
      <c r="N39" s="24">
        <f t="shared" si="1"/>
        <v>5252</v>
      </c>
      <c r="O39" s="11" t="s">
        <v>33</v>
      </c>
    </row>
    <row r="40" spans="2:16" s="6" customFormat="1" ht="15" customHeight="1">
      <c r="B40" s="12">
        <f t="shared" si="2"/>
        <v>37</v>
      </c>
      <c r="C40" s="7" t="s">
        <v>163</v>
      </c>
      <c r="D40" s="7" t="s">
        <v>164</v>
      </c>
      <c r="E40" s="7" t="s">
        <v>165</v>
      </c>
      <c r="F40" s="9" t="s">
        <v>54</v>
      </c>
      <c r="G40" s="7" t="s">
        <v>46</v>
      </c>
      <c r="H40" s="7">
        <v>45</v>
      </c>
      <c r="I40" s="7">
        <v>932</v>
      </c>
      <c r="J40" s="8">
        <v>4.8</v>
      </c>
      <c r="K40" s="23">
        <v>5.76</v>
      </c>
      <c r="L40" s="23">
        <f t="shared" si="0"/>
        <v>675</v>
      </c>
      <c r="M40" s="23">
        <v>50</v>
      </c>
      <c r="N40" s="24">
        <f t="shared" si="1"/>
        <v>6093.32</v>
      </c>
      <c r="O40" s="11" t="s">
        <v>47</v>
      </c>
    </row>
    <row r="41" spans="2:16" s="6" customFormat="1" ht="15" customHeight="1">
      <c r="B41" s="12">
        <f t="shared" si="2"/>
        <v>38</v>
      </c>
      <c r="C41" s="7" t="s">
        <v>163</v>
      </c>
      <c r="D41" s="7" t="s">
        <v>166</v>
      </c>
      <c r="E41" s="7" t="s">
        <v>167</v>
      </c>
      <c r="F41" s="9" t="s">
        <v>54</v>
      </c>
      <c r="G41" s="7" t="s">
        <v>168</v>
      </c>
      <c r="H41" s="7">
        <v>8</v>
      </c>
      <c r="I41" s="7">
        <v>78</v>
      </c>
      <c r="J41" s="8">
        <v>4.8</v>
      </c>
      <c r="K41" s="23">
        <v>5.76</v>
      </c>
      <c r="L41" s="23">
        <f t="shared" si="0"/>
        <v>120</v>
      </c>
      <c r="M41" s="23">
        <v>50</v>
      </c>
      <c r="N41" s="24">
        <f t="shared" si="1"/>
        <v>619.28</v>
      </c>
      <c r="O41" s="11" t="s">
        <v>169</v>
      </c>
    </row>
    <row r="42" spans="2:16" s="6" customFormat="1" ht="15" customHeight="1">
      <c r="B42" s="12">
        <f t="shared" si="2"/>
        <v>39</v>
      </c>
      <c r="C42" s="7" t="s">
        <v>163</v>
      </c>
      <c r="D42" s="7" t="s">
        <v>170</v>
      </c>
      <c r="E42" s="7" t="s">
        <v>171</v>
      </c>
      <c r="F42" s="9" t="s">
        <v>54</v>
      </c>
      <c r="G42" s="7" t="s">
        <v>1</v>
      </c>
      <c r="H42" s="7">
        <v>53</v>
      </c>
      <c r="I42" s="7">
        <v>696</v>
      </c>
      <c r="J42" s="8">
        <v>4.8</v>
      </c>
      <c r="K42" s="23">
        <v>5.76</v>
      </c>
      <c r="L42" s="23">
        <f t="shared" si="0"/>
        <v>795</v>
      </c>
      <c r="M42" s="23">
        <v>50</v>
      </c>
      <c r="N42" s="24">
        <f t="shared" si="1"/>
        <v>4853.96</v>
      </c>
      <c r="O42" s="11" t="s">
        <v>23</v>
      </c>
    </row>
    <row r="43" spans="2:16" s="6" customFormat="1" ht="15" customHeight="1">
      <c r="B43" s="12">
        <f t="shared" si="2"/>
        <v>40</v>
      </c>
      <c r="C43" s="7" t="s">
        <v>163</v>
      </c>
      <c r="D43" s="7" t="s">
        <v>172</v>
      </c>
      <c r="E43" s="7" t="s">
        <v>173</v>
      </c>
      <c r="F43" s="9" t="s">
        <v>54</v>
      </c>
      <c r="G43" s="7" t="s">
        <v>168</v>
      </c>
      <c r="H43" s="7">
        <v>26</v>
      </c>
      <c r="I43" s="7">
        <v>107</v>
      </c>
      <c r="J43" s="8">
        <v>4.8</v>
      </c>
      <c r="K43" s="23">
        <v>5.76</v>
      </c>
      <c r="L43" s="23">
        <f t="shared" si="0"/>
        <v>390</v>
      </c>
      <c r="M43" s="23">
        <v>50</v>
      </c>
      <c r="N43" s="24">
        <f t="shared" si="1"/>
        <v>1056.32</v>
      </c>
      <c r="O43" s="11" t="s">
        <v>169</v>
      </c>
    </row>
    <row r="44" spans="2:16" s="6" customFormat="1" ht="15" customHeight="1" thickBot="1">
      <c r="B44" s="12">
        <f t="shared" si="2"/>
        <v>41</v>
      </c>
      <c r="C44" s="17" t="s">
        <v>163</v>
      </c>
      <c r="D44" s="17" t="s">
        <v>174</v>
      </c>
      <c r="E44" s="17" t="s">
        <v>175</v>
      </c>
      <c r="F44" s="32" t="s">
        <v>54</v>
      </c>
      <c r="G44" s="17" t="s">
        <v>1</v>
      </c>
      <c r="H44" s="17">
        <v>90</v>
      </c>
      <c r="I44" s="17">
        <v>2197</v>
      </c>
      <c r="J44" s="18">
        <v>4.8</v>
      </c>
      <c r="K44" s="23">
        <v>5.76</v>
      </c>
      <c r="L44" s="23">
        <f t="shared" si="0"/>
        <v>1350</v>
      </c>
      <c r="M44" s="23">
        <v>50</v>
      </c>
      <c r="N44" s="24">
        <f t="shared" si="1"/>
        <v>14054.72</v>
      </c>
      <c r="O44" s="11" t="s">
        <v>23</v>
      </c>
    </row>
    <row r="45" spans="2:16" s="4" customFormat="1" ht="15" customHeight="1" thickBot="1">
      <c r="B45" s="56" t="s">
        <v>178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8"/>
      <c r="N45" s="33">
        <f>ROUND(SUM(N4:N44),0)</f>
        <v>165350</v>
      </c>
      <c r="O45" s="34"/>
    </row>
    <row r="46" spans="2:16" s="6" customFormat="1" ht="15" customHeight="1" thickBot="1">
      <c r="B46" s="19"/>
      <c r="C46"/>
      <c r="D46"/>
      <c r="E46"/>
      <c r="F46"/>
      <c r="G46"/>
      <c r="H46" s="30">
        <f>SUM(H4:H44)</f>
        <v>1659</v>
      </c>
      <c r="I46" s="30">
        <f>SUM(I4:I44)</f>
        <v>36150</v>
      </c>
      <c r="J46" s="20"/>
      <c r="K46" s="20"/>
      <c r="L46" s="20"/>
      <c r="M46" s="20"/>
      <c r="N46" s="20"/>
      <c r="O46"/>
    </row>
    <row r="47" spans="2:16" s="3" customFormat="1" ht="33" customHeight="1" thickBot="1">
      <c r="B47" s="45" t="s">
        <v>50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7"/>
      <c r="P47" s="4"/>
    </row>
    <row r="48" spans="2:16" s="3" customFormat="1" ht="46.5" customHeight="1" thickBot="1">
      <c r="B48" s="42" t="s">
        <v>19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4"/>
    </row>
  </sheetData>
  <sortState ref="C4:M18">
    <sortCondition ref="C4:C18"/>
    <sortCondition ref="D4:D18"/>
  </sortState>
  <mergeCells count="7">
    <mergeCell ref="B48:N48"/>
    <mergeCell ref="B47:N47"/>
    <mergeCell ref="I1:N1"/>
    <mergeCell ref="I2:N2"/>
    <mergeCell ref="B1:H1"/>
    <mergeCell ref="B2:H2"/>
    <mergeCell ref="B45:M45"/>
  </mergeCells>
  <conditionalFormatting sqref="E47:E1048576 E1:E2">
    <cfRule type="duplicateValues" dxfId="4" priority="4"/>
  </conditionalFormatting>
  <conditionalFormatting sqref="D3:D46">
    <cfRule type="duplicateValues" dxfId="1" priority="136"/>
  </conditionalFormatting>
  <conditionalFormatting sqref="E3:E46">
    <cfRule type="duplicateValues" dxfId="0" priority="138"/>
  </conditionalFormatting>
  <pageMargins left="0.15748031496062992" right="0.11811023622047245" top="0.35433070866141736" bottom="0.59055118110236227" header="0.19685039370078741" footer="0.27559055118110237"/>
  <pageSetup scale="99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"/>
  <sheetViews>
    <sheetView workbookViewId="0">
      <selection activeCell="G14" sqref="G14:H14"/>
    </sheetView>
  </sheetViews>
  <sheetFormatPr defaultRowHeight="15"/>
  <cols>
    <col min="2" max="2" width="3.42578125" bestFit="1" customWidth="1"/>
    <col min="3" max="3" width="10.7109375" bestFit="1" customWidth="1"/>
    <col min="4" max="4" width="11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8.28515625" bestFit="1" customWidth="1"/>
    <col min="10" max="10" width="5.4257812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22.28515625" bestFit="1" customWidth="1"/>
    <col min="15" max="15" width="32.7109375" bestFit="1" customWidth="1"/>
  </cols>
  <sheetData>
    <row r="1" spans="2:15" ht="15.75" thickBot="1"/>
    <row r="2" spans="2:15" ht="15.75" thickBot="1">
      <c r="B2" s="13" t="s">
        <v>13</v>
      </c>
      <c r="C2" s="14" t="s">
        <v>4</v>
      </c>
      <c r="D2" s="14" t="s">
        <v>14</v>
      </c>
      <c r="E2" s="14" t="s">
        <v>16</v>
      </c>
      <c r="F2" s="14" t="s">
        <v>5</v>
      </c>
      <c r="G2" s="14" t="s">
        <v>6</v>
      </c>
      <c r="H2" s="14" t="s">
        <v>7</v>
      </c>
      <c r="I2" s="14" t="s">
        <v>0</v>
      </c>
      <c r="J2" s="15" t="s">
        <v>8</v>
      </c>
      <c r="K2" s="15" t="s">
        <v>10</v>
      </c>
      <c r="L2" s="15" t="s">
        <v>11</v>
      </c>
      <c r="M2" s="16" t="s">
        <v>12</v>
      </c>
      <c r="N2" s="10" t="s">
        <v>18</v>
      </c>
    </row>
    <row r="3" spans="2:15">
      <c r="B3" s="25">
        <v>2</v>
      </c>
      <c r="C3" s="26" t="s">
        <v>27</v>
      </c>
      <c r="D3" s="26" t="s">
        <v>28</v>
      </c>
      <c r="E3" s="26" t="s">
        <v>29</v>
      </c>
      <c r="F3" s="26" t="s">
        <v>9</v>
      </c>
      <c r="G3" s="26" t="s">
        <v>17</v>
      </c>
      <c r="H3" s="26">
        <v>9</v>
      </c>
      <c r="I3" s="26">
        <v>90</v>
      </c>
      <c r="J3" s="27">
        <v>2.75</v>
      </c>
      <c r="K3" s="27">
        <v>108</v>
      </c>
      <c r="L3" s="27">
        <v>35</v>
      </c>
      <c r="M3" s="28">
        <v>390.5</v>
      </c>
      <c r="N3" s="29" t="s">
        <v>30</v>
      </c>
      <c r="O3" t="s">
        <v>49</v>
      </c>
    </row>
  </sheetData>
  <conditionalFormatting sqref="D3">
    <cfRule type="duplicateValues" dxfId="3" priority="1"/>
  </conditionalFormatting>
  <conditionalFormatting sqref="E3"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2026-01-31T07:02:16Z</cp:lastPrinted>
  <dcterms:created xsi:type="dcterms:W3CDTF">2023-10-09T12:38:08Z</dcterms:created>
  <dcterms:modified xsi:type="dcterms:W3CDTF">2026-02-11T13:07:25Z</dcterms:modified>
</cp:coreProperties>
</file>