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Sheet1!$F$1:$F$42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I33" i="1"/>
  <c r="H33"/>
  <c r="L33" s="1"/>
  <c r="I32"/>
  <c r="H32"/>
  <c r="I31"/>
  <c r="H31"/>
  <c r="L31" s="1"/>
  <c r="I30"/>
  <c r="H30"/>
  <c r="L30" s="1"/>
  <c r="I29"/>
  <c r="H29"/>
  <c r="L29" s="1"/>
  <c r="I28"/>
  <c r="H28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9"/>
  <c r="H9"/>
  <c r="L28" l="1"/>
  <c r="L32"/>
  <c r="L9"/>
  <c r="L34" l="1"/>
</calcChain>
</file>

<file path=xl/sharedStrings.xml><?xml version="1.0" encoding="utf-8"?>
<sst xmlns="http://schemas.openxmlformats.org/spreadsheetml/2006/main" count="129" uniqueCount="100">
  <si>
    <t>DATE</t>
  </si>
  <si>
    <t>FROM</t>
  </si>
  <si>
    <t>DESTINATION</t>
  </si>
  <si>
    <t>SL.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</si>
  <si>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</si>
  <si>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</si>
  <si>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</si>
  <si>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</si>
  <si>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</si>
  <si>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</si>
  <si>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</si>
  <si>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</si>
  <si>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KINDLY ,VERIFY &amp; CONFIRM US  WITHIN 7 DAYS ,ELSE GST WILL 20TH SEPTEMBER,2021</t>
  </si>
  <si>
    <t>CASE</t>
  </si>
  <si>
    <t>RATE</t>
  </si>
  <si>
    <t>AMT.</t>
  </si>
  <si>
    <t>TO,</t>
  </si>
  <si>
    <t>CTC</t>
  </si>
  <si>
    <t>HML</t>
  </si>
  <si>
    <t>LR CH.</t>
  </si>
  <si>
    <t>CUTTACK</t>
  </si>
  <si>
    <t>ANGUL</t>
  </si>
  <si>
    <t>NIMAPARA</t>
  </si>
  <si>
    <t>PARADEEP</t>
  </si>
  <si>
    <t>TITIRA</t>
  </si>
  <si>
    <t>RAGHUNATHPUR</t>
  </si>
  <si>
    <t>BALICHANDRAPUR</t>
  </si>
  <si>
    <t>PATTAMUNDAI</t>
  </si>
  <si>
    <t>M/S  GULMARG PRODUCTS</t>
  </si>
  <si>
    <t>GSTIN:21AABFG1688F1ZR</t>
  </si>
  <si>
    <t>MONTH   : SEPTEMBER, 2021</t>
  </si>
  <si>
    <t>BILL DATE : 30/09/2021</t>
  </si>
  <si>
    <t>LR NO.</t>
  </si>
  <si>
    <t>INV. NO</t>
  </si>
  <si>
    <t>DD.CH.</t>
  </si>
  <si>
    <t>PL/DO/08994/21-22</t>
  </si>
  <si>
    <t>92</t>
  </si>
  <si>
    <t>NIALI</t>
  </si>
  <si>
    <t>PL/MA/08470/21-22</t>
  </si>
  <si>
    <t>7762</t>
  </si>
  <si>
    <t>PL/DO/09141/21-22</t>
  </si>
  <si>
    <t>10061</t>
  </si>
  <si>
    <t>PL/DO/09243/21-22</t>
  </si>
  <si>
    <t>10105</t>
  </si>
  <si>
    <t>PL/DO/09263/21-22</t>
  </si>
  <si>
    <t>10096</t>
  </si>
  <si>
    <t>NAYAGARH</t>
  </si>
  <si>
    <t>PL/DO/09327/21-22</t>
  </si>
  <si>
    <t>7772</t>
  </si>
  <si>
    <t>KUAKHIA</t>
  </si>
  <si>
    <t>PL/DO/09603/21-22</t>
  </si>
  <si>
    <t>7797</t>
  </si>
  <si>
    <t>ANANDAPUR</t>
  </si>
  <si>
    <t>PL/DO/09649/21-22</t>
  </si>
  <si>
    <t>7804</t>
  </si>
  <si>
    <t>PL/DO/09717/21-22</t>
  </si>
  <si>
    <t>7812</t>
  </si>
  <si>
    <t>CHANDBALI</t>
  </si>
  <si>
    <t>PL/DO/09738/21-22</t>
  </si>
  <si>
    <t>7809</t>
  </si>
  <si>
    <t>JAJPUR TOWN</t>
  </si>
  <si>
    <t>PL/MA/09202/21-22</t>
  </si>
  <si>
    <t>7818</t>
  </si>
  <si>
    <t>PL/DO/09969/21-22</t>
  </si>
  <si>
    <t>10179</t>
  </si>
  <si>
    <t>NUAPATNA</t>
  </si>
  <si>
    <t>PL/DO/10014/21-22</t>
  </si>
  <si>
    <t>822</t>
  </si>
  <si>
    <t>PL/DO/10170/21-22</t>
  </si>
  <si>
    <t>828</t>
  </si>
  <si>
    <t>JOGESWARPUR</t>
  </si>
  <si>
    <t>PL/DO/10277/21-22</t>
  </si>
  <si>
    <t>10205</t>
  </si>
  <si>
    <t>PL/DO/10346/21-22</t>
  </si>
  <si>
    <t>849</t>
  </si>
  <si>
    <t>PL/DO/10433/21-22</t>
  </si>
  <si>
    <t>10221</t>
  </si>
  <si>
    <t>PL/DO/10434/21-22</t>
  </si>
  <si>
    <t>10214</t>
  </si>
  <si>
    <t>JAGATSINGHPUR</t>
  </si>
  <si>
    <t>PL/DO/10473/21-22</t>
  </si>
  <si>
    <t>7852</t>
  </si>
  <si>
    <t>SALIPUR</t>
  </si>
  <si>
    <t>PL/DO/10481/21-22</t>
  </si>
  <si>
    <t>10223</t>
  </si>
  <si>
    <t>PL/DO/10591/21-22</t>
  </si>
  <si>
    <t>10233</t>
  </si>
  <si>
    <t>PL/MA/09705/21-22</t>
  </si>
  <si>
    <t>7859</t>
  </si>
  <si>
    <t>PATNAGARH</t>
  </si>
  <si>
    <t>PL/MA/09706/21-22</t>
  </si>
  <si>
    <t>7860</t>
  </si>
  <si>
    <t>JALESWAR</t>
  </si>
  <si>
    <t>PL/DO/10730/21-22</t>
  </si>
  <si>
    <t>10245</t>
  </si>
  <si>
    <t>PL/MA/10132/21-22</t>
  </si>
  <si>
    <t>7900</t>
  </si>
  <si>
    <t>BHISMAGIRI</t>
  </si>
  <si>
    <t>(RUPEES SIXTEEN THOUSAND ONE HUNDRED TWENTY THREE ONLY)</t>
  </si>
  <si>
    <t>BILL NO.   : INV-30214/21-22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</si>
</sst>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64" fontId="7" fillId="0" borderId="0" xfId="0" applyNumberFormat="1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0"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3">
          <cell r="B3" t="str">
            <v>DESTINATION</v>
          </cell>
          <cell r="C3" t="str">
            <v>RATE / CASE</v>
          </cell>
        </row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BHRAMGIRI</v>
          </cell>
          <cell r="C57">
            <v>100</v>
          </cell>
        </row>
        <row r="58">
          <cell r="B58" t="str">
            <v>BHUBAN</v>
          </cell>
          <cell r="C58">
            <v>100</v>
          </cell>
        </row>
        <row r="59">
          <cell r="B59" t="str">
            <v>BHUBANESWAR</v>
          </cell>
          <cell r="C59">
            <v>100</v>
          </cell>
        </row>
        <row r="60">
          <cell r="B60" t="str">
            <v>BIRAJA HATA</v>
          </cell>
          <cell r="C60">
            <v>100</v>
          </cell>
        </row>
        <row r="61">
          <cell r="B61" t="str">
            <v>CHANDANPUR</v>
          </cell>
          <cell r="C61">
            <v>100</v>
          </cell>
        </row>
        <row r="62">
          <cell r="B62" t="str">
            <v>CHANDIKHOL</v>
          </cell>
          <cell r="C62">
            <v>100</v>
          </cell>
        </row>
        <row r="63">
          <cell r="B63" t="str">
            <v>CHANDPUR</v>
          </cell>
          <cell r="C63">
            <v>100</v>
          </cell>
        </row>
        <row r="64">
          <cell r="B64" t="str">
            <v>CHHATIA</v>
          </cell>
          <cell r="C64">
            <v>100</v>
          </cell>
        </row>
        <row r="65">
          <cell r="B65" t="str">
            <v>DASARATHPUR</v>
          </cell>
          <cell r="C65">
            <v>100</v>
          </cell>
        </row>
        <row r="66">
          <cell r="B66" t="str">
            <v>DASPALLA</v>
          </cell>
          <cell r="C66">
            <v>100</v>
          </cell>
        </row>
        <row r="67">
          <cell r="B67" t="str">
            <v>DHAMNAGAR</v>
          </cell>
          <cell r="C67">
            <v>100</v>
          </cell>
        </row>
        <row r="68">
          <cell r="B68" t="str">
            <v>DHENKANAL</v>
          </cell>
          <cell r="C68">
            <v>100</v>
          </cell>
        </row>
        <row r="69">
          <cell r="B69" t="str">
            <v>G UDAYAGIRI</v>
          </cell>
          <cell r="C69">
            <v>100</v>
          </cell>
        </row>
        <row r="70">
          <cell r="B70" t="str">
            <v>GHATAGAON</v>
          </cell>
          <cell r="C70">
            <v>100</v>
          </cell>
        </row>
        <row r="71">
          <cell r="B71" t="str">
            <v>HARSINGPUR</v>
          </cell>
          <cell r="C71">
            <v>100</v>
          </cell>
        </row>
        <row r="72">
          <cell r="B72" t="str">
            <v>HATADIHI</v>
          </cell>
          <cell r="C72">
            <v>100</v>
          </cell>
        </row>
        <row r="73">
          <cell r="B73" t="str">
            <v>JAGATSINGHPUR</v>
          </cell>
          <cell r="C73">
            <v>100</v>
          </cell>
        </row>
        <row r="74">
          <cell r="B74" t="str">
            <v>KAKATPUR</v>
          </cell>
          <cell r="C74">
            <v>100</v>
          </cell>
        </row>
        <row r="75">
          <cell r="B75" t="str">
            <v>KAMAKHYANAGAR</v>
          </cell>
          <cell r="C75">
            <v>100</v>
          </cell>
        </row>
        <row r="76">
          <cell r="B76" t="str">
            <v>KEONJHAR</v>
          </cell>
          <cell r="C76">
            <v>100</v>
          </cell>
        </row>
        <row r="77">
          <cell r="B77" t="str">
            <v>KONARK</v>
          </cell>
          <cell r="C77">
            <v>100</v>
          </cell>
        </row>
        <row r="78">
          <cell r="B78" t="str">
            <v>KUAKHIA</v>
          </cell>
          <cell r="C78">
            <v>100</v>
          </cell>
        </row>
        <row r="79">
          <cell r="B79" t="str">
            <v>KUJANG</v>
          </cell>
          <cell r="C79">
            <v>100</v>
          </cell>
        </row>
        <row r="80">
          <cell r="B80" t="str">
            <v>MARKONA</v>
          </cell>
          <cell r="C80">
            <v>100</v>
          </cell>
        </row>
        <row r="81">
          <cell r="B81" t="str">
            <v>NARSINGHPUR</v>
          </cell>
          <cell r="C81">
            <v>100</v>
          </cell>
        </row>
        <row r="82">
          <cell r="B82" t="str">
            <v>NEMALO</v>
          </cell>
          <cell r="C82">
            <v>100</v>
          </cell>
        </row>
        <row r="83">
          <cell r="B83" t="str">
            <v>ODAGAON</v>
          </cell>
          <cell r="C83">
            <v>100</v>
          </cell>
        </row>
        <row r="84">
          <cell r="B84" t="str">
            <v>PANKAPAL</v>
          </cell>
          <cell r="C84">
            <v>100</v>
          </cell>
        </row>
        <row r="85">
          <cell r="B85" t="str">
            <v>PURI</v>
          </cell>
          <cell r="C85">
            <v>100</v>
          </cell>
        </row>
        <row r="86">
          <cell r="B86" t="str">
            <v>RAGHUNATHPUR(BANKI)</v>
          </cell>
          <cell r="C86">
            <v>100</v>
          </cell>
        </row>
        <row r="87">
          <cell r="B87" t="str">
            <v>RAMBAG</v>
          </cell>
          <cell r="C87">
            <v>100</v>
          </cell>
        </row>
        <row r="88">
          <cell r="B88" t="str">
            <v>RANPAL</v>
          </cell>
          <cell r="C88">
            <v>100</v>
          </cell>
        </row>
        <row r="89">
          <cell r="B89" t="str">
            <v>SAKHIGOPAL</v>
          </cell>
          <cell r="C89">
            <v>100</v>
          </cell>
        </row>
        <row r="90">
          <cell r="B90" t="str">
            <v>SANTHARA</v>
          </cell>
          <cell r="C90">
            <v>100</v>
          </cell>
        </row>
        <row r="91">
          <cell r="B91" t="str">
            <v>THARMAL</v>
          </cell>
          <cell r="C91">
            <v>100</v>
          </cell>
        </row>
        <row r="92">
          <cell r="B92" t="str">
            <v>REMUNA</v>
          </cell>
          <cell r="C92">
            <v>105</v>
          </cell>
        </row>
        <row r="93">
          <cell r="B93" t="str">
            <v>BARKOLI</v>
          </cell>
          <cell r="C93">
            <v>110</v>
          </cell>
        </row>
        <row r="94">
          <cell r="B94" t="str">
            <v>PATAPUR</v>
          </cell>
          <cell r="C94">
            <v>110</v>
          </cell>
        </row>
        <row r="95">
          <cell r="B95" t="str">
            <v>PHULBANI</v>
          </cell>
          <cell r="C95">
            <v>110</v>
          </cell>
        </row>
        <row r="96">
          <cell r="B96" t="str">
            <v>KESHPUR</v>
          </cell>
          <cell r="C96">
            <v>115</v>
          </cell>
        </row>
        <row r="97">
          <cell r="B97" t="str">
            <v>MANGALPUR</v>
          </cell>
          <cell r="C97">
            <v>115</v>
          </cell>
        </row>
        <row r="98">
          <cell r="B98" t="str">
            <v>BALIGUDA</v>
          </cell>
          <cell r="C98">
            <v>120</v>
          </cell>
        </row>
        <row r="99">
          <cell r="B99" t="str">
            <v>BHOGORAI</v>
          </cell>
          <cell r="C99">
            <v>120</v>
          </cell>
        </row>
        <row r="100">
          <cell r="B100" t="str">
            <v>CHIKITIGADA</v>
          </cell>
          <cell r="C100">
            <v>120</v>
          </cell>
        </row>
        <row r="101">
          <cell r="B101" t="str">
            <v>CUTTACK</v>
          </cell>
          <cell r="C101">
            <v>120</v>
          </cell>
        </row>
        <row r="102">
          <cell r="B102" t="str">
            <v>KUPARI</v>
          </cell>
          <cell r="C102">
            <v>120</v>
          </cell>
        </row>
        <row r="103">
          <cell r="B103" t="str">
            <v>POLASARA</v>
          </cell>
          <cell r="C103">
            <v>120</v>
          </cell>
        </row>
        <row r="104">
          <cell r="B104" t="str">
            <v>BARAGARH</v>
          </cell>
          <cell r="C104">
            <v>130</v>
          </cell>
        </row>
        <row r="105">
          <cell r="B105" t="str">
            <v>BARBIL</v>
          </cell>
          <cell r="C105">
            <v>130</v>
          </cell>
        </row>
        <row r="106">
          <cell r="B106" t="str">
            <v>BHANJANAGAR</v>
          </cell>
          <cell r="C106">
            <v>130</v>
          </cell>
        </row>
        <row r="107">
          <cell r="B107" t="str">
            <v>CHIKITI</v>
          </cell>
          <cell r="C107">
            <v>130</v>
          </cell>
        </row>
        <row r="108">
          <cell r="B108" t="str">
            <v>CHIKITI PENTHA</v>
          </cell>
          <cell r="C108">
            <v>130</v>
          </cell>
        </row>
        <row r="109">
          <cell r="B109" t="str">
            <v>DEOGARH</v>
          </cell>
          <cell r="C109">
            <v>130</v>
          </cell>
        </row>
        <row r="110">
          <cell r="B110" t="str">
            <v>HINJILIKATU</v>
          </cell>
          <cell r="C110">
            <v>130</v>
          </cell>
        </row>
        <row r="111">
          <cell r="B111" t="str">
            <v>JODA</v>
          </cell>
          <cell r="C111">
            <v>130</v>
          </cell>
        </row>
        <row r="112">
          <cell r="B112" t="str">
            <v>RAIRANGPUR</v>
          </cell>
          <cell r="C112">
            <v>130</v>
          </cell>
        </row>
        <row r="113">
          <cell r="B113" t="str">
            <v>SHERAGARH</v>
          </cell>
          <cell r="C113">
            <v>130</v>
          </cell>
        </row>
        <row r="114">
          <cell r="B114" t="str">
            <v>BOLANGIR</v>
          </cell>
          <cell r="C114">
            <v>140</v>
          </cell>
        </row>
        <row r="115">
          <cell r="B115" t="str">
            <v>CHHATRAPUR</v>
          </cell>
          <cell r="C115">
            <v>140</v>
          </cell>
        </row>
        <row r="116">
          <cell r="B116" t="str">
            <v>REDHAKHOL</v>
          </cell>
          <cell r="C116">
            <v>140</v>
          </cell>
        </row>
        <row r="117">
          <cell r="B117" t="str">
            <v>UDALA</v>
          </cell>
          <cell r="C117">
            <v>140</v>
          </cell>
        </row>
        <row r="118">
          <cell r="B118" t="str">
            <v>UMERKOT</v>
          </cell>
          <cell r="C118">
            <v>140</v>
          </cell>
        </row>
        <row r="119">
          <cell r="B119" t="str">
            <v>JASIPUR</v>
          </cell>
          <cell r="C119">
            <v>150</v>
          </cell>
        </row>
        <row r="120">
          <cell r="B120" t="str">
            <v>JHUMPURI</v>
          </cell>
          <cell r="C120">
            <v>150</v>
          </cell>
        </row>
        <row r="121">
          <cell r="B121" t="str">
            <v>SORADA</v>
          </cell>
          <cell r="C121">
            <v>150</v>
          </cell>
        </row>
        <row r="122">
          <cell r="B122" t="str">
            <v>BELAGUNTHA</v>
          </cell>
          <cell r="C122">
            <v>160</v>
          </cell>
        </row>
        <row r="123">
          <cell r="B123" t="str">
            <v>JAGANNATH PRASAD</v>
          </cell>
          <cell r="C123">
            <v>160</v>
          </cell>
        </row>
        <row r="124">
          <cell r="B124" t="str">
            <v>R UDAYAGIRI</v>
          </cell>
          <cell r="C124">
            <v>160</v>
          </cell>
        </row>
        <row r="125">
          <cell r="B125" t="str">
            <v>KANTABANJI</v>
          </cell>
          <cell r="C125">
            <v>170</v>
          </cell>
        </row>
        <row r="126">
          <cell r="B126" t="str">
            <v>TIKABALI</v>
          </cell>
          <cell r="C126">
            <v>180</v>
          </cell>
        </row>
        <row r="127">
          <cell r="B127" t="str">
            <v>PATNAGARH</v>
          </cell>
          <cell r="C127">
            <v>220</v>
          </cell>
        </row>
        <row r="128">
          <cell r="B128" t="str">
            <v>SUNDERGARH</v>
          </cell>
          <cell r="C128">
            <v>160</v>
          </cell>
        </row>
        <row r="129">
          <cell r="B129" t="str">
            <v>TITIRA</v>
          </cell>
          <cell r="C129">
            <v>110</v>
          </cell>
        </row>
        <row r="130">
          <cell r="B130" t="str">
            <v>ANANDAPUR</v>
          </cell>
          <cell r="C130">
            <v>110</v>
          </cell>
        </row>
      </sheetData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22" zoomScale="145" zoomScaleNormal="145" workbookViewId="0">
      <selection activeCell="F4" sqref="F4"/>
    </sheetView>
  </sheetViews>
  <sheetFormatPr defaultRowHeight="15" customHeight="1"/>
  <cols>
    <col min="1" max="1" width="4" style="19" customWidth="1"/>
    <col min="2" max="2" width="10.7109375" style="18" bestFit="1" customWidth="1"/>
    <col min="3" max="3" width="18.140625" style="19" bestFit="1" customWidth="1"/>
    <col min="4" max="4" width="8" style="20" bestFit="1" customWidth="1"/>
    <col min="5" max="5" width="6.5703125" style="21" bestFit="1" customWidth="1"/>
    <col min="6" max="6" width="18.5703125" style="27" bestFit="1" customWidth="1"/>
    <col min="7" max="7" width="6.140625" style="19" bestFit="1" customWidth="1"/>
    <col min="8" max="8" width="7" style="22" customWidth="1"/>
    <col min="9" max="9" width="5.7109375" style="22" bestFit="1" customWidth="1"/>
    <col min="10" max="10" width="7.28515625" style="22" customWidth="1"/>
    <col min="11" max="11" width="7.140625" style="22" customWidth="1"/>
    <col min="12" max="16384" width="9.140625" style="22"/>
  </cols>
  <sheetData>
    <row r="1" spans="1:12" s="6" customFormat="1" ht="15" customHeight="1">
      <c r="A1" s="36" t="s">
        <v>16</v>
      </c>
      <c r="B1" s="31"/>
      <c r="C1" s="2"/>
      <c r="D1" s="7"/>
      <c r="E1" s="7"/>
      <c r="F1" s="24"/>
      <c r="H1" s="8"/>
      <c r="J1" s="8" t="s">
        <v>30</v>
      </c>
    </row>
    <row r="2" spans="1:12" s="6" customFormat="1" ht="15" customHeight="1">
      <c r="A2" s="37" t="s">
        <v>28</v>
      </c>
      <c r="B2" s="32"/>
      <c r="C2" s="3"/>
      <c r="E2" s="9"/>
      <c r="F2" s="24"/>
      <c r="H2" s="8"/>
      <c r="J2" s="8" t="s">
        <v>99</v>
      </c>
    </row>
    <row r="3" spans="1:12" s="6" customFormat="1" ht="15" customHeight="1">
      <c r="A3" s="38" t="s">
        <v>20</v>
      </c>
      <c r="B3" s="33"/>
      <c r="C3" s="4"/>
      <c r="D3" s="7"/>
      <c r="E3" s="9"/>
      <c r="F3" s="24"/>
      <c r="H3" s="8"/>
      <c r="J3" s="8" t="s">
        <v>31</v>
      </c>
    </row>
    <row r="4" spans="1:12" s="6" customFormat="1" ht="15" customHeight="1">
      <c r="A4" s="38" t="s">
        <v>29</v>
      </c>
      <c r="B4" s="33"/>
      <c r="C4" s="4"/>
      <c r="D4" s="7"/>
      <c r="E4" s="9"/>
      <c r="F4" s="25"/>
      <c r="H4" s="8"/>
      <c r="J4" s="8" t="s">
        <v>4</v>
      </c>
    </row>
    <row r="5" spans="1:12" s="6" customFormat="1" ht="15" customHeight="1">
      <c r="A5" s="35"/>
      <c r="B5" s="34"/>
      <c r="C5" s="11"/>
      <c r="D5" s="7"/>
      <c r="E5" s="9"/>
      <c r="F5" s="25"/>
      <c r="H5" s="9"/>
      <c r="J5" s="9" t="s">
        <v>11</v>
      </c>
    </row>
    <row r="6" spans="1:12" s="6" customFormat="1" ht="15" customHeight="1">
      <c r="A6" s="29"/>
      <c r="B6" s="10"/>
      <c r="C6" s="11"/>
      <c r="D6" s="7"/>
      <c r="E6" s="9"/>
      <c r="F6" s="25"/>
      <c r="H6" s="8"/>
    </row>
    <row r="7" spans="1:12" s="6" customFormat="1" ht="15" customHeight="1">
      <c r="B7" s="10"/>
      <c r="C7" s="11"/>
      <c r="D7" s="7"/>
      <c r="E7" s="9"/>
      <c r="F7" s="25"/>
      <c r="G7" s="12"/>
    </row>
    <row r="8" spans="1:12" s="13" customFormat="1" ht="15" customHeight="1">
      <c r="A8" s="39" t="s">
        <v>3</v>
      </c>
      <c r="B8" s="40" t="s">
        <v>0</v>
      </c>
      <c r="C8" s="39" t="s">
        <v>32</v>
      </c>
      <c r="D8" s="39" t="s">
        <v>33</v>
      </c>
      <c r="E8" s="39" t="s">
        <v>1</v>
      </c>
      <c r="F8" s="39" t="s">
        <v>2</v>
      </c>
      <c r="G8" s="39" t="s">
        <v>13</v>
      </c>
      <c r="H8" s="47" t="s">
        <v>14</v>
      </c>
      <c r="I8" s="47" t="s">
        <v>18</v>
      </c>
      <c r="J8" s="47" t="s">
        <v>34</v>
      </c>
      <c r="K8" s="47" t="s">
        <v>19</v>
      </c>
      <c r="L8" s="47" t="s">
        <v>15</v>
      </c>
    </row>
    <row r="9" spans="1:12" s="28" customFormat="1" ht="15" customHeight="1">
      <c r="A9" s="41">
        <v>1</v>
      </c>
      <c r="B9" s="42">
        <v>44440</v>
      </c>
      <c r="C9" s="43" t="s">
        <v>35</v>
      </c>
      <c r="D9" s="43" t="s">
        <v>36</v>
      </c>
      <c r="E9" s="43" t="s">
        <v>17</v>
      </c>
      <c r="F9" s="43" t="s">
        <v>37</v>
      </c>
      <c r="G9" s="44">
        <v>4</v>
      </c>
      <c r="H9" s="45">
        <f>VLOOKUP(F9,'[1]GULMARG PRODUCT'!$B:$C,2,FALSE)</f>
        <v>100</v>
      </c>
      <c r="I9" s="45">
        <f>G9*2</f>
        <v>8</v>
      </c>
      <c r="J9" s="45">
        <v>48</v>
      </c>
      <c r="K9" s="45">
        <v>50</v>
      </c>
      <c r="L9" s="45">
        <f>G9*H9+I9+J9+K9</f>
        <v>506</v>
      </c>
    </row>
    <row r="10" spans="1:12" s="28" customFormat="1" ht="15" customHeight="1">
      <c r="A10" s="41">
        <f>A9+1</f>
        <v>2</v>
      </c>
      <c r="B10" s="42">
        <v>44441</v>
      </c>
      <c r="C10" s="43" t="s">
        <v>38</v>
      </c>
      <c r="D10" s="43" t="s">
        <v>39</v>
      </c>
      <c r="E10" s="43" t="s">
        <v>17</v>
      </c>
      <c r="F10" s="43" t="s">
        <v>21</v>
      </c>
      <c r="G10" s="44">
        <v>4</v>
      </c>
      <c r="H10" s="45">
        <f>VLOOKUP(F10,'[1]GULMARG PRODUCT'!$B:$C,2,FALSE)</f>
        <v>100</v>
      </c>
      <c r="I10" s="45">
        <f t="shared" ref="I10:I33" si="0">G10*2</f>
        <v>8</v>
      </c>
      <c r="J10" s="45">
        <v>48</v>
      </c>
      <c r="K10" s="45">
        <v>50</v>
      </c>
      <c r="L10" s="45">
        <f t="shared" ref="L10:L33" si="1">G10*H10+I10+J10+K10</f>
        <v>506</v>
      </c>
    </row>
    <row r="11" spans="1:12" s="28" customFormat="1" ht="15" customHeight="1">
      <c r="A11" s="41">
        <f t="shared" ref="A11:A33" si="2">A10+1</f>
        <v>3</v>
      </c>
      <c r="B11" s="42">
        <v>44441</v>
      </c>
      <c r="C11" s="43" t="s">
        <v>40</v>
      </c>
      <c r="D11" s="43" t="s">
        <v>41</v>
      </c>
      <c r="E11" s="43" t="s">
        <v>17</v>
      </c>
      <c r="F11" s="43" t="s">
        <v>26</v>
      </c>
      <c r="G11" s="44">
        <v>2</v>
      </c>
      <c r="H11" s="45">
        <f>VLOOKUP(F11,'[1]GULMARG PRODUCT'!$B:$C,2,FALSE)</f>
        <v>100</v>
      </c>
      <c r="I11" s="45">
        <f t="shared" si="0"/>
        <v>4</v>
      </c>
      <c r="J11" s="45">
        <v>24</v>
      </c>
      <c r="K11" s="45">
        <v>50</v>
      </c>
      <c r="L11" s="45">
        <f t="shared" si="1"/>
        <v>278</v>
      </c>
    </row>
    <row r="12" spans="1:12" s="28" customFormat="1" ht="15" customHeight="1">
      <c r="A12" s="41">
        <f t="shared" si="2"/>
        <v>4</v>
      </c>
      <c r="B12" s="42">
        <v>44442</v>
      </c>
      <c r="C12" s="43" t="s">
        <v>42</v>
      </c>
      <c r="D12" s="43" t="s">
        <v>43</v>
      </c>
      <c r="E12" s="43" t="s">
        <v>17</v>
      </c>
      <c r="F12" s="43" t="s">
        <v>26</v>
      </c>
      <c r="G12" s="44">
        <v>1</v>
      </c>
      <c r="H12" s="45">
        <f>VLOOKUP(F12,'[1]GULMARG PRODUCT'!$B:$C,2,FALSE)</f>
        <v>100</v>
      </c>
      <c r="I12" s="45">
        <f t="shared" si="0"/>
        <v>2</v>
      </c>
      <c r="J12" s="45">
        <v>12</v>
      </c>
      <c r="K12" s="45">
        <v>50</v>
      </c>
      <c r="L12" s="45">
        <f t="shared" si="1"/>
        <v>164</v>
      </c>
    </row>
    <row r="13" spans="1:12" s="28" customFormat="1" ht="15" customHeight="1">
      <c r="A13" s="41">
        <f t="shared" si="2"/>
        <v>5</v>
      </c>
      <c r="B13" s="42">
        <v>44442</v>
      </c>
      <c r="C13" s="43" t="s">
        <v>44</v>
      </c>
      <c r="D13" s="43" t="s">
        <v>45</v>
      </c>
      <c r="E13" s="43" t="s">
        <v>17</v>
      </c>
      <c r="F13" s="43" t="s">
        <v>46</v>
      </c>
      <c r="G13" s="44">
        <v>2</v>
      </c>
      <c r="H13" s="45">
        <f>VLOOKUP(F13,'[1]GULMARG PRODUCT'!$B:$C,2,FALSE)</f>
        <v>100</v>
      </c>
      <c r="I13" s="45">
        <f t="shared" si="0"/>
        <v>4</v>
      </c>
      <c r="J13" s="45">
        <v>24</v>
      </c>
      <c r="K13" s="45">
        <v>50</v>
      </c>
      <c r="L13" s="45">
        <f t="shared" si="1"/>
        <v>278</v>
      </c>
    </row>
    <row r="14" spans="1:12" s="28" customFormat="1" ht="15" customHeight="1">
      <c r="A14" s="41">
        <f t="shared" si="2"/>
        <v>6</v>
      </c>
      <c r="B14" s="42">
        <v>44443</v>
      </c>
      <c r="C14" s="43" t="s">
        <v>47</v>
      </c>
      <c r="D14" s="43" t="s">
        <v>48</v>
      </c>
      <c r="E14" s="43" t="s">
        <v>17</v>
      </c>
      <c r="F14" s="43" t="s">
        <v>49</v>
      </c>
      <c r="G14" s="44">
        <v>4</v>
      </c>
      <c r="H14" s="45">
        <f>VLOOKUP(F14,'[1]GULMARG PRODUCT'!$B:$C,2,FALSE)</f>
        <v>100</v>
      </c>
      <c r="I14" s="45">
        <f t="shared" si="0"/>
        <v>8</v>
      </c>
      <c r="J14" s="45">
        <v>48</v>
      </c>
      <c r="K14" s="45">
        <v>50</v>
      </c>
      <c r="L14" s="45">
        <f t="shared" si="1"/>
        <v>506</v>
      </c>
    </row>
    <row r="15" spans="1:12" s="28" customFormat="1" ht="15" customHeight="1">
      <c r="A15" s="41">
        <f t="shared" si="2"/>
        <v>7</v>
      </c>
      <c r="B15" s="42">
        <v>44447</v>
      </c>
      <c r="C15" s="43" t="s">
        <v>50</v>
      </c>
      <c r="D15" s="43" t="s">
        <v>51</v>
      </c>
      <c r="E15" s="43" t="s">
        <v>17</v>
      </c>
      <c r="F15" s="43" t="s">
        <v>52</v>
      </c>
      <c r="G15" s="44">
        <v>5</v>
      </c>
      <c r="H15" s="45">
        <f>VLOOKUP(F15,'[1]GULMARG PRODUCT'!$B:$C,2,FALSE)</f>
        <v>110</v>
      </c>
      <c r="I15" s="45">
        <f t="shared" si="0"/>
        <v>10</v>
      </c>
      <c r="J15" s="45">
        <v>60</v>
      </c>
      <c r="K15" s="45">
        <v>50</v>
      </c>
      <c r="L15" s="45">
        <f t="shared" si="1"/>
        <v>670</v>
      </c>
    </row>
    <row r="16" spans="1:12" s="28" customFormat="1" ht="15" customHeight="1">
      <c r="A16" s="41">
        <f t="shared" si="2"/>
        <v>8</v>
      </c>
      <c r="B16" s="42">
        <v>44447</v>
      </c>
      <c r="C16" s="43" t="s">
        <v>53</v>
      </c>
      <c r="D16" s="43" t="s">
        <v>54</v>
      </c>
      <c r="E16" s="43" t="s">
        <v>17</v>
      </c>
      <c r="F16" s="43" t="s">
        <v>27</v>
      </c>
      <c r="G16" s="44">
        <v>6</v>
      </c>
      <c r="H16" s="45">
        <f>VLOOKUP(F16,'[1]GULMARG PRODUCT'!$B:$C,2,FALSE)</f>
        <v>100</v>
      </c>
      <c r="I16" s="45">
        <f t="shared" si="0"/>
        <v>12</v>
      </c>
      <c r="J16" s="45">
        <v>72</v>
      </c>
      <c r="K16" s="45">
        <v>50</v>
      </c>
      <c r="L16" s="45">
        <f t="shared" si="1"/>
        <v>734</v>
      </c>
    </row>
    <row r="17" spans="1:12" s="28" customFormat="1" ht="15" customHeight="1">
      <c r="A17" s="41">
        <f t="shared" si="2"/>
        <v>9</v>
      </c>
      <c r="B17" s="42">
        <v>44448</v>
      </c>
      <c r="C17" s="43" t="s">
        <v>55</v>
      </c>
      <c r="D17" s="43" t="s">
        <v>56</v>
      </c>
      <c r="E17" s="43" t="s">
        <v>17</v>
      </c>
      <c r="F17" s="43" t="s">
        <v>57</v>
      </c>
      <c r="G17" s="44">
        <v>8</v>
      </c>
      <c r="H17" s="45">
        <f>VLOOKUP(F17,'[1]GULMARG PRODUCT'!$B:$C,2,FALSE)</f>
        <v>100</v>
      </c>
      <c r="I17" s="45">
        <f t="shared" si="0"/>
        <v>16</v>
      </c>
      <c r="J17" s="45">
        <v>200</v>
      </c>
      <c r="K17" s="45">
        <v>50</v>
      </c>
      <c r="L17" s="45">
        <f t="shared" si="1"/>
        <v>1066</v>
      </c>
    </row>
    <row r="18" spans="1:12" s="28" customFormat="1" ht="15" customHeight="1">
      <c r="A18" s="41">
        <f t="shared" si="2"/>
        <v>10</v>
      </c>
      <c r="B18" s="42">
        <v>44449</v>
      </c>
      <c r="C18" s="43" t="s">
        <v>58</v>
      </c>
      <c r="D18" s="43" t="s">
        <v>59</v>
      </c>
      <c r="E18" s="43" t="s">
        <v>17</v>
      </c>
      <c r="F18" s="43" t="s">
        <v>60</v>
      </c>
      <c r="G18" s="44">
        <v>6</v>
      </c>
      <c r="H18" s="45">
        <f>VLOOKUP(F18,'[1]GULMARG PRODUCT'!$B:$C,2,FALSE)</f>
        <v>100</v>
      </c>
      <c r="I18" s="45">
        <f t="shared" si="0"/>
        <v>12</v>
      </c>
      <c r="J18" s="45">
        <v>72</v>
      </c>
      <c r="K18" s="45">
        <v>50</v>
      </c>
      <c r="L18" s="45">
        <f t="shared" si="1"/>
        <v>734</v>
      </c>
    </row>
    <row r="19" spans="1:12" s="28" customFormat="1" ht="15" customHeight="1">
      <c r="A19" s="41">
        <f t="shared" si="2"/>
        <v>11</v>
      </c>
      <c r="B19" s="42">
        <v>44453</v>
      </c>
      <c r="C19" s="43" t="s">
        <v>61</v>
      </c>
      <c r="D19" s="43" t="s">
        <v>62</v>
      </c>
      <c r="E19" s="43" t="s">
        <v>17</v>
      </c>
      <c r="F19" s="43" t="s">
        <v>21</v>
      </c>
      <c r="G19" s="44">
        <v>4</v>
      </c>
      <c r="H19" s="45">
        <f>VLOOKUP(F19,'[1]GULMARG PRODUCT'!$B:$C,2,FALSE)</f>
        <v>100</v>
      </c>
      <c r="I19" s="45">
        <f t="shared" si="0"/>
        <v>8</v>
      </c>
      <c r="J19" s="45">
        <v>48</v>
      </c>
      <c r="K19" s="45">
        <v>50</v>
      </c>
      <c r="L19" s="45">
        <f t="shared" si="1"/>
        <v>506</v>
      </c>
    </row>
    <row r="20" spans="1:12" s="28" customFormat="1" ht="15" customHeight="1">
      <c r="A20" s="41">
        <f t="shared" si="2"/>
        <v>12</v>
      </c>
      <c r="B20" s="42">
        <v>44454</v>
      </c>
      <c r="C20" s="43" t="s">
        <v>63</v>
      </c>
      <c r="D20" s="43" t="s">
        <v>64</v>
      </c>
      <c r="E20" s="43" t="s">
        <v>17</v>
      </c>
      <c r="F20" s="43" t="s">
        <v>65</v>
      </c>
      <c r="G20" s="44">
        <v>9</v>
      </c>
      <c r="H20" s="45">
        <f>VLOOKUP(F20,'[1]GULMARG PRODUCT'!$B:$C,2,FALSE)</f>
        <v>100</v>
      </c>
      <c r="I20" s="45">
        <f t="shared" si="0"/>
        <v>18</v>
      </c>
      <c r="J20" s="45">
        <v>135</v>
      </c>
      <c r="K20" s="45">
        <v>50</v>
      </c>
      <c r="L20" s="45">
        <f t="shared" si="1"/>
        <v>1103</v>
      </c>
    </row>
    <row r="21" spans="1:12" s="28" customFormat="1" ht="15" customHeight="1">
      <c r="A21" s="41">
        <f t="shared" si="2"/>
        <v>13</v>
      </c>
      <c r="B21" s="42">
        <v>44454</v>
      </c>
      <c r="C21" s="43" t="s">
        <v>66</v>
      </c>
      <c r="D21" s="43" t="s">
        <v>67</v>
      </c>
      <c r="E21" s="43" t="s">
        <v>17</v>
      </c>
      <c r="F21" s="43" t="s">
        <v>22</v>
      </c>
      <c r="G21" s="44">
        <v>8</v>
      </c>
      <c r="H21" s="45">
        <f>VLOOKUP(F21,'[1]GULMARG PRODUCT'!$B:$C,2,FALSE)</f>
        <v>100</v>
      </c>
      <c r="I21" s="45">
        <f t="shared" si="0"/>
        <v>16</v>
      </c>
      <c r="J21" s="45">
        <v>120</v>
      </c>
      <c r="K21" s="45">
        <v>50</v>
      </c>
      <c r="L21" s="45">
        <f t="shared" si="1"/>
        <v>986</v>
      </c>
    </row>
    <row r="22" spans="1:12" s="28" customFormat="1" ht="15" customHeight="1">
      <c r="A22" s="41">
        <f t="shared" si="2"/>
        <v>14</v>
      </c>
      <c r="B22" s="42">
        <v>44456</v>
      </c>
      <c r="C22" s="43" t="s">
        <v>68</v>
      </c>
      <c r="D22" s="43" t="s">
        <v>69</v>
      </c>
      <c r="E22" s="43" t="s">
        <v>17</v>
      </c>
      <c r="F22" s="43" t="s">
        <v>70</v>
      </c>
      <c r="G22" s="44">
        <v>4</v>
      </c>
      <c r="H22" s="45">
        <f>VLOOKUP(F22,'[1]GULMARG PRODUCT'!$B:$C,2,FALSE)</f>
        <v>100</v>
      </c>
      <c r="I22" s="45">
        <f t="shared" si="0"/>
        <v>8</v>
      </c>
      <c r="J22" s="45">
        <v>48</v>
      </c>
      <c r="K22" s="45">
        <v>50</v>
      </c>
      <c r="L22" s="45">
        <f t="shared" si="1"/>
        <v>506</v>
      </c>
    </row>
    <row r="23" spans="1:12" s="28" customFormat="1" ht="15" customHeight="1">
      <c r="A23" s="41">
        <f t="shared" si="2"/>
        <v>15</v>
      </c>
      <c r="B23" s="42">
        <v>44456</v>
      </c>
      <c r="C23" s="43" t="s">
        <v>71</v>
      </c>
      <c r="D23" s="43" t="s">
        <v>72</v>
      </c>
      <c r="E23" s="43" t="s">
        <v>17</v>
      </c>
      <c r="F23" s="43" t="s">
        <v>23</v>
      </c>
      <c r="G23" s="44">
        <v>7</v>
      </c>
      <c r="H23" s="45">
        <f>VLOOKUP(F23,'[1]GULMARG PRODUCT'!$B:$C,2,FALSE)</f>
        <v>100</v>
      </c>
      <c r="I23" s="45">
        <f t="shared" si="0"/>
        <v>14</v>
      </c>
      <c r="J23" s="45">
        <v>84</v>
      </c>
      <c r="K23" s="45">
        <v>50</v>
      </c>
      <c r="L23" s="45">
        <f t="shared" si="1"/>
        <v>848</v>
      </c>
    </row>
    <row r="24" spans="1:12" s="28" customFormat="1" ht="15" customHeight="1">
      <c r="A24" s="41">
        <f t="shared" si="2"/>
        <v>16</v>
      </c>
      <c r="B24" s="42">
        <v>44457</v>
      </c>
      <c r="C24" s="43" t="s">
        <v>73</v>
      </c>
      <c r="D24" s="43" t="s">
        <v>74</v>
      </c>
      <c r="E24" s="43" t="s">
        <v>17</v>
      </c>
      <c r="F24" s="43" t="s">
        <v>25</v>
      </c>
      <c r="G24" s="44">
        <v>5</v>
      </c>
      <c r="H24" s="45">
        <f>VLOOKUP(F24,'[1]GULMARG PRODUCT'!$B:$C,2,FALSE)</f>
        <v>95</v>
      </c>
      <c r="I24" s="45">
        <f t="shared" si="0"/>
        <v>10</v>
      </c>
      <c r="J24" s="45">
        <v>60</v>
      </c>
      <c r="K24" s="45">
        <v>50</v>
      </c>
      <c r="L24" s="45">
        <f t="shared" si="1"/>
        <v>595</v>
      </c>
    </row>
    <row r="25" spans="1:12" s="28" customFormat="1" ht="15" customHeight="1">
      <c r="A25" s="41">
        <f t="shared" si="2"/>
        <v>17</v>
      </c>
      <c r="B25" s="42">
        <v>44459</v>
      </c>
      <c r="C25" s="43" t="s">
        <v>75</v>
      </c>
      <c r="D25" s="43" t="s">
        <v>76</v>
      </c>
      <c r="E25" s="43" t="s">
        <v>17</v>
      </c>
      <c r="F25" s="43" t="s">
        <v>23</v>
      </c>
      <c r="G25" s="44">
        <v>2</v>
      </c>
      <c r="H25" s="45">
        <f>VLOOKUP(F25,'[1]GULMARG PRODUCT'!$B:$C,2,FALSE)</f>
        <v>100</v>
      </c>
      <c r="I25" s="45">
        <f t="shared" si="0"/>
        <v>4</v>
      </c>
      <c r="J25" s="45">
        <v>24</v>
      </c>
      <c r="K25" s="45">
        <v>50</v>
      </c>
      <c r="L25" s="45">
        <f t="shared" si="1"/>
        <v>278</v>
      </c>
    </row>
    <row r="26" spans="1:12" s="28" customFormat="1" ht="15" customHeight="1">
      <c r="A26" s="41">
        <f t="shared" si="2"/>
        <v>18</v>
      </c>
      <c r="B26" s="42">
        <v>44459</v>
      </c>
      <c r="C26" s="43" t="s">
        <v>77</v>
      </c>
      <c r="D26" s="43" t="s">
        <v>78</v>
      </c>
      <c r="E26" s="43" t="s">
        <v>17</v>
      </c>
      <c r="F26" s="43" t="s">
        <v>79</v>
      </c>
      <c r="G26" s="44">
        <v>5</v>
      </c>
      <c r="H26" s="45">
        <f>VLOOKUP(F26,'[1]GULMARG PRODUCT'!$B:$C,2,FALSE)</f>
        <v>100</v>
      </c>
      <c r="I26" s="45">
        <f t="shared" si="0"/>
        <v>10</v>
      </c>
      <c r="J26" s="45">
        <v>60</v>
      </c>
      <c r="K26" s="45">
        <v>50</v>
      </c>
      <c r="L26" s="45">
        <f t="shared" si="1"/>
        <v>620</v>
      </c>
    </row>
    <row r="27" spans="1:12" s="28" customFormat="1" ht="15" customHeight="1">
      <c r="A27" s="41">
        <f t="shared" si="2"/>
        <v>19</v>
      </c>
      <c r="B27" s="42">
        <v>44459</v>
      </c>
      <c r="C27" s="43" t="s">
        <v>80</v>
      </c>
      <c r="D27" s="43" t="s">
        <v>81</v>
      </c>
      <c r="E27" s="43" t="s">
        <v>17</v>
      </c>
      <c r="F27" s="43" t="s">
        <v>82</v>
      </c>
      <c r="G27" s="44">
        <v>7</v>
      </c>
      <c r="H27" s="45">
        <f>VLOOKUP(F27,'[1]GULMARG PRODUCT'!$B:$C,2,FALSE)</f>
        <v>100</v>
      </c>
      <c r="I27" s="45">
        <f t="shared" si="0"/>
        <v>14</v>
      </c>
      <c r="J27" s="45">
        <v>84</v>
      </c>
      <c r="K27" s="45">
        <v>50</v>
      </c>
      <c r="L27" s="45">
        <f t="shared" si="1"/>
        <v>848</v>
      </c>
    </row>
    <row r="28" spans="1:12" s="28" customFormat="1" ht="15" customHeight="1">
      <c r="A28" s="41">
        <f t="shared" si="2"/>
        <v>20</v>
      </c>
      <c r="B28" s="42">
        <v>44460</v>
      </c>
      <c r="C28" s="43" t="s">
        <v>83</v>
      </c>
      <c r="D28" s="43" t="s">
        <v>84</v>
      </c>
      <c r="E28" s="43" t="s">
        <v>17</v>
      </c>
      <c r="F28" s="43" t="s">
        <v>60</v>
      </c>
      <c r="G28" s="44">
        <v>6</v>
      </c>
      <c r="H28" s="45">
        <f>VLOOKUP(F28,'[1]GULMARG PRODUCT'!$B:$C,2,FALSE)</f>
        <v>100</v>
      </c>
      <c r="I28" s="45">
        <f t="shared" si="0"/>
        <v>12</v>
      </c>
      <c r="J28" s="45">
        <v>72</v>
      </c>
      <c r="K28" s="45">
        <v>50</v>
      </c>
      <c r="L28" s="45">
        <f t="shared" si="1"/>
        <v>734</v>
      </c>
    </row>
    <row r="29" spans="1:12" s="28" customFormat="1" ht="15" customHeight="1">
      <c r="A29" s="41">
        <f t="shared" si="2"/>
        <v>21</v>
      </c>
      <c r="B29" s="42">
        <v>44461</v>
      </c>
      <c r="C29" s="43" t="s">
        <v>85</v>
      </c>
      <c r="D29" s="43" t="s">
        <v>86</v>
      </c>
      <c r="E29" s="43" t="s">
        <v>17</v>
      </c>
      <c r="F29" s="43" t="s">
        <v>24</v>
      </c>
      <c r="G29" s="44">
        <v>5</v>
      </c>
      <c r="H29" s="45">
        <f>VLOOKUP(F29,'[1]GULMARG PRODUCT'!$B:$C,2,FALSE)</f>
        <v>110</v>
      </c>
      <c r="I29" s="45">
        <f t="shared" si="0"/>
        <v>10</v>
      </c>
      <c r="J29" s="45">
        <v>125</v>
      </c>
      <c r="K29" s="45">
        <v>50</v>
      </c>
      <c r="L29" s="45">
        <f t="shared" si="1"/>
        <v>735</v>
      </c>
    </row>
    <row r="30" spans="1:12" s="28" customFormat="1" ht="15" customHeight="1">
      <c r="A30" s="41">
        <f t="shared" si="2"/>
        <v>22</v>
      </c>
      <c r="B30" s="42">
        <v>44461</v>
      </c>
      <c r="C30" s="43" t="s">
        <v>87</v>
      </c>
      <c r="D30" s="43" t="s">
        <v>88</v>
      </c>
      <c r="E30" s="43" t="s">
        <v>17</v>
      </c>
      <c r="F30" s="43" t="s">
        <v>89</v>
      </c>
      <c r="G30" s="44">
        <v>3</v>
      </c>
      <c r="H30" s="45">
        <f>VLOOKUP(F30,'[1]GULMARG PRODUCT'!$B:$C,2,FALSE)</f>
        <v>220</v>
      </c>
      <c r="I30" s="45">
        <f t="shared" si="0"/>
        <v>6</v>
      </c>
      <c r="J30" s="45">
        <v>90</v>
      </c>
      <c r="K30" s="45">
        <v>50</v>
      </c>
      <c r="L30" s="45">
        <f t="shared" si="1"/>
        <v>806</v>
      </c>
    </row>
    <row r="31" spans="1:12" s="28" customFormat="1" ht="15" customHeight="1">
      <c r="A31" s="41">
        <f t="shared" si="2"/>
        <v>23</v>
      </c>
      <c r="B31" s="42">
        <v>44461</v>
      </c>
      <c r="C31" s="43" t="s">
        <v>90</v>
      </c>
      <c r="D31" s="43" t="s">
        <v>91</v>
      </c>
      <c r="E31" s="43" t="s">
        <v>17</v>
      </c>
      <c r="F31" s="43" t="s">
        <v>92</v>
      </c>
      <c r="G31" s="44">
        <v>5</v>
      </c>
      <c r="H31" s="45">
        <f>VLOOKUP(F31,'[1]GULMARG PRODUCT'!$B:$C,2,FALSE)</f>
        <v>120</v>
      </c>
      <c r="I31" s="45">
        <f t="shared" si="0"/>
        <v>10</v>
      </c>
      <c r="J31" s="45">
        <v>60</v>
      </c>
      <c r="K31" s="45">
        <v>50</v>
      </c>
      <c r="L31" s="45">
        <f t="shared" si="1"/>
        <v>720</v>
      </c>
    </row>
    <row r="32" spans="1:12" s="28" customFormat="1" ht="15" customHeight="1">
      <c r="A32" s="41">
        <f t="shared" si="2"/>
        <v>24</v>
      </c>
      <c r="B32" s="42">
        <v>44462</v>
      </c>
      <c r="C32" s="43" t="s">
        <v>93</v>
      </c>
      <c r="D32" s="43" t="s">
        <v>94</v>
      </c>
      <c r="E32" s="43" t="s">
        <v>17</v>
      </c>
      <c r="F32" s="43" t="s">
        <v>25</v>
      </c>
      <c r="G32" s="44">
        <v>4</v>
      </c>
      <c r="H32" s="45">
        <f>VLOOKUP(F32,'[1]GULMARG PRODUCT'!$B:$C,2,FALSE)</f>
        <v>95</v>
      </c>
      <c r="I32" s="45">
        <f t="shared" si="0"/>
        <v>8</v>
      </c>
      <c r="J32" s="45">
        <v>48</v>
      </c>
      <c r="K32" s="45">
        <v>50</v>
      </c>
      <c r="L32" s="45">
        <f t="shared" si="1"/>
        <v>486</v>
      </c>
    </row>
    <row r="33" spans="1:12" s="28" customFormat="1" ht="15" customHeight="1">
      <c r="A33" s="41">
        <f t="shared" si="2"/>
        <v>25</v>
      </c>
      <c r="B33" s="42">
        <v>44467</v>
      </c>
      <c r="C33" s="43" t="s">
        <v>95</v>
      </c>
      <c r="D33" s="43" t="s">
        <v>96</v>
      </c>
      <c r="E33" s="43" t="s">
        <v>17</v>
      </c>
      <c r="F33" s="43" t="s">
        <v>97</v>
      </c>
      <c r="G33" s="44">
        <v>5</v>
      </c>
      <c r="H33" s="45">
        <f>VLOOKUP(F33,'[1]GULMARG PRODUCT'!$B:$C,2,FALSE)</f>
        <v>140</v>
      </c>
      <c r="I33" s="45">
        <f t="shared" si="0"/>
        <v>10</v>
      </c>
      <c r="J33" s="45">
        <v>150</v>
      </c>
      <c r="K33" s="45">
        <v>50</v>
      </c>
      <c r="L33" s="45">
        <f t="shared" si="1"/>
        <v>910</v>
      </c>
    </row>
    <row r="34" spans="1:12" s="28" customFormat="1" ht="15" customHeight="1">
      <c r="A34" s="48" t="s">
        <v>98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6">
        <f>SUM(L9:L33)</f>
        <v>16123</v>
      </c>
    </row>
    <row r="35" spans="1:12" s="13" customFormat="1" ht="15" customHeight="1">
      <c r="A35" s="49" t="s">
        <v>10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 s="13" customFormat="1" ht="15" customHeight="1">
      <c r="A36" s="50" t="s">
        <v>12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s="13" customFormat="1" ht="15" customHeight="1">
      <c r="A37" s="14"/>
      <c r="B37" s="23"/>
      <c r="C37" s="15"/>
      <c r="D37" s="15"/>
      <c r="E37" s="15"/>
      <c r="F37" s="26"/>
      <c r="G37" s="16"/>
    </row>
    <row r="38" spans="1:12" ht="15" customHeight="1">
      <c r="A38" s="17"/>
    </row>
    <row r="39" spans="1:12" ht="15" customHeight="1">
      <c r="A39" s="17" t="s">
        <v>5</v>
      </c>
      <c r="E39" s="22"/>
      <c r="F39" s="30"/>
      <c r="G39" s="22"/>
    </row>
    <row r="40" spans="1:12" ht="15" customHeight="1">
      <c r="A40" s="17"/>
      <c r="E40" s="22"/>
      <c r="F40" s="30"/>
      <c r="G40" s="22"/>
    </row>
    <row r="41" spans="1:12" ht="15" customHeight="1">
      <c r="A41" s="17"/>
      <c r="E41" s="22"/>
      <c r="F41" s="30"/>
      <c r="G41" s="22"/>
    </row>
    <row r="42" spans="1:12" ht="15" customHeight="1">
      <c r="A42" s="17" t="s">
        <v>6</v>
      </c>
      <c r="E42" s="22"/>
      <c r="F42" s="30"/>
      <c r="G42" s="22"/>
    </row>
  </sheetData>
  <sortState ref="B9:L66">
    <sortCondition ref="B9:B66"/>
    <sortCondition ref="C9:C66"/>
  </sortState>
  <mergeCells count="3">
    <mergeCell ref="A34:K34"/>
    <mergeCell ref="A35:L35"/>
    <mergeCell ref="A36:L36"/>
  </mergeCells>
  <conditionalFormatting sqref="C37:C1048576 C1:C34">
    <cfRule type="duplicateValues" dxfId="29" priority="1592"/>
    <cfRule type="duplicateValues" dxfId="28" priority="1593"/>
  </conditionalFormatting>
  <conditionalFormatting sqref="C37 C8:C34">
    <cfRule type="duplicateValues" dxfId="27" priority="2479"/>
    <cfRule type="duplicateValues" dxfId="26" priority="2480"/>
  </conditionalFormatting>
  <conditionalFormatting sqref="C37 C8:C34">
    <cfRule type="duplicateValues" dxfId="25" priority="2481"/>
  </conditionalFormatting>
  <conditionalFormatting sqref="C37 C8:C34">
    <cfRule type="duplicateValues" dxfId="24" priority="2482" stopIfTrue="1"/>
  </conditionalFormatting>
  <conditionalFormatting sqref="C37 C8:C34">
    <cfRule type="duplicateValues" dxfId="23" priority="2483"/>
  </conditionalFormatting>
  <conditionalFormatting sqref="C37 C8:C34">
    <cfRule type="duplicateValues" dxfId="22" priority="2484"/>
  </conditionalFormatting>
  <conditionalFormatting sqref="C37 C8:C34">
    <cfRule type="duplicateValues" dxfId="21" priority="2486"/>
  </conditionalFormatting>
  <conditionalFormatting sqref="C1:C4">
    <cfRule type="duplicateValues" dxfId="20" priority="131"/>
  </conditionalFormatting>
  <conditionalFormatting sqref="C1:C7">
    <cfRule type="duplicateValues" dxfId="19" priority="2806"/>
    <cfRule type="duplicateValues" dxfId="18" priority="2807"/>
  </conditionalFormatting>
  <conditionalFormatting sqref="C2:C7">
    <cfRule type="duplicateValues" dxfId="17" priority="2810"/>
  </conditionalFormatting>
  <conditionalFormatting sqref="C37:C64361 C2:C34">
    <cfRule type="duplicateValues" dxfId="16" priority="3450"/>
  </conditionalFormatting>
  <conditionalFormatting sqref="C8:C34">
    <cfRule type="duplicateValues" dxfId="15" priority="4965"/>
    <cfRule type="duplicateValues" dxfId="14" priority="4966"/>
  </conditionalFormatting>
  <conditionalFormatting sqref="C8:C34">
    <cfRule type="duplicateValues" dxfId="13" priority="4967"/>
  </conditionalFormatting>
  <conditionalFormatting sqref="C8:C34">
    <cfRule type="duplicateValues" dxfId="12" priority="4968" stopIfTrue="1"/>
  </conditionalFormatting>
  <conditionalFormatting sqref="C8:C34">
    <cfRule type="duplicateValues" dxfId="11" priority="4969"/>
  </conditionalFormatting>
  <conditionalFormatting sqref="C8:C34">
    <cfRule type="duplicateValues" dxfId="10" priority="4970"/>
  </conditionalFormatting>
  <conditionalFormatting sqref="C8:C34">
    <cfRule type="duplicateValues" dxfId="9" priority="4971"/>
  </conditionalFormatting>
  <conditionalFormatting sqref="C9:C34">
    <cfRule type="duplicateValues" dxfId="8" priority="4972"/>
    <cfRule type="duplicateValues" dxfId="7" priority="4973"/>
  </conditionalFormatting>
  <conditionalFormatting sqref="C9:C34">
    <cfRule type="duplicateValues" dxfId="6" priority="4974"/>
  </conditionalFormatting>
  <conditionalFormatting sqref="C9:C34">
    <cfRule type="duplicateValues" dxfId="5" priority="4975"/>
    <cfRule type="duplicateValues" dxfId="4" priority="4976"/>
  </conditionalFormatting>
  <conditionalFormatting sqref="C9:C34">
    <cfRule type="duplicateValues" dxfId="3" priority="4977"/>
  </conditionalFormatting>
  <conditionalFormatting sqref="C9:C34">
    <cfRule type="duplicateValues" dxfId="2" priority="4978" stopIfTrue="1"/>
  </conditionalFormatting>
  <conditionalFormatting sqref="C9:C34">
    <cfRule type="duplicateValues" dxfId="1" priority="4979"/>
  </conditionalFormatting>
  <conditionalFormatting sqref="C9:C34">
    <cfRule type="duplicateValues" dxfId="0" priority="4980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36"/>
    <dataValidation type="custom" allowBlank="1" showInputMessage="1" showErrorMessage="1" sqref="A35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5" t="s">
        <v>7</v>
      </c>
    </row>
    <row r="8" spans="2:2">
      <c r="B8" s="5" t="s">
        <v>8</v>
      </c>
    </row>
    <row r="9" spans="2:2">
      <c r="B9" s="5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2021-10-08T10:52:06Z</cp:lastPrinted>
  <dcterms:created xsi:type="dcterms:W3CDTF">2010-04-08T11:28:01Z</dcterms:created>
  <dcterms:modified xsi:type="dcterms:W3CDTF">2021-10-08T10:52:27Z</dcterms:modified>
</cp:coreProperties>
</file>