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J5"/>
  <c r="J6"/>
  <c r="J7"/>
  <c r="J4"/>
  <c r="I5"/>
  <c r="I6"/>
  <c r="I7"/>
  <c r="I4"/>
  <c r="H5"/>
  <c r="L5" s="1"/>
  <c r="H6"/>
  <c r="L6" s="1"/>
  <c r="H7"/>
  <c r="L7" s="1"/>
  <c r="H4"/>
  <c r="L4" s="1"/>
  <c r="L8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<sst xmlns="http://schemas.openxmlformats.org/spreadsheetml/2006/main" count="38" uniqueCount="34">
  <si>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</si>
  <si>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06/2/2025</t>
  </si>
  <si>
    <t>141</t>
  </si>
  <si>
    <t>125</t>
  </si>
  <si>
    <t>19/2/2025</t>
  </si>
  <si>
    <t>148</t>
  </si>
  <si>
    <t>21/2/2025</t>
  </si>
  <si>
    <t>149</t>
  </si>
  <si>
    <t>Thanking you for your business.
PRAGATI LOGISTICS</t>
  </si>
  <si>
    <t xml:space="preserve">SUBHAS KUMAR RAHUL KUMAR
Address: MAHATAB ROAD,7008279437
GST No:21ABLFS2619D1ZI
</t>
  </si>
  <si>
    <t>DHENKANAL</t>
  </si>
  <si>
    <t>ATHAGARH</t>
  </si>
  <si>
    <t>GUDIA KATENI</t>
  </si>
  <si>
    <t>CTC</t>
  </si>
  <si>
    <t>DO/21167</t>
  </si>
  <si>
    <t>DO/21171</t>
  </si>
  <si>
    <t>DO/22246</t>
  </si>
  <si>
    <t>MA/15385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</si>
  <si>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</si>
  <si>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</si>
  <si>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</si>
  <si>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</si>
  <si>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</si>
  <si>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</si>
  <si>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</si>
  <si>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</si>
  <si>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</si>
  <si>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BARAMBA</t>
  </si>
  <si>
    <t>(RUPEES FOUR THOUSAND TWO HUNDRED SIXTY ONLY)</t>
  </si>
  <si>
    <t xml:space="preserve">Bill Date:28/02/2025
Bill NO : 36730
Total Amount:4260.00
</t>
  </si>
  <si>
    <t>Kindly, verify &amp; confirm within 7 days, else GST will be filed by 20th MARCH, 2025. 
GST to be paid by Consignor under Reverse Charge Mechanism(RCM) as per GST.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</si>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</sst>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295275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39338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5">
          <cell r="C5" t="str">
            <v>ATHAGARH</v>
          </cell>
          <cell r="D5">
            <v>40</v>
          </cell>
        </row>
        <row r="6">
          <cell r="C6" t="str">
            <v>BARAMBA</v>
          </cell>
          <cell r="D6">
            <v>40</v>
          </cell>
        </row>
        <row r="7">
          <cell r="C7" t="str">
            <v>BOINDA (ANGUL)</v>
          </cell>
          <cell r="D7">
            <v>60</v>
          </cell>
        </row>
        <row r="8">
          <cell r="C8" t="str">
            <v>BOUDH</v>
          </cell>
          <cell r="D8">
            <v>60</v>
          </cell>
        </row>
        <row r="9">
          <cell r="C9" t="str">
            <v>JAGATSINGHPUR</v>
          </cell>
          <cell r="D9">
            <v>40</v>
          </cell>
        </row>
        <row r="10">
          <cell r="C10" t="str">
            <v>KAMAKHYANAGAR</v>
          </cell>
          <cell r="D10">
            <v>40</v>
          </cell>
        </row>
        <row r="11">
          <cell r="C11" t="str">
            <v>KANDARPUR</v>
          </cell>
          <cell r="D11">
            <v>30</v>
          </cell>
        </row>
        <row r="12">
          <cell r="C12" t="str">
            <v>RAHAMA</v>
          </cell>
          <cell r="D12">
            <v>40</v>
          </cell>
        </row>
        <row r="13">
          <cell r="C13" t="str">
            <v>TALCHER</v>
          </cell>
          <cell r="D13">
            <v>40</v>
          </cell>
        </row>
        <row r="14">
          <cell r="C14" t="str">
            <v>RAGHUNATHPUR</v>
          </cell>
          <cell r="D14">
            <v>40</v>
          </cell>
        </row>
        <row r="15">
          <cell r="C15" t="str">
            <v>SORO</v>
          </cell>
          <cell r="D15">
            <v>50</v>
          </cell>
        </row>
        <row r="16">
          <cell r="C16" t="str">
            <v>BALIPATNA</v>
          </cell>
          <cell r="D16">
            <v>40</v>
          </cell>
        </row>
        <row r="17">
          <cell r="C17" t="str">
            <v>PANKAPAL</v>
          </cell>
          <cell r="D17">
            <v>40</v>
          </cell>
        </row>
        <row r="18">
          <cell r="C18" t="str">
            <v>RAIRANGPUR</v>
          </cell>
          <cell r="D18">
            <v>80</v>
          </cell>
        </row>
        <row r="19">
          <cell r="C19" t="str">
            <v>BANKI</v>
          </cell>
          <cell r="D19">
            <v>40</v>
          </cell>
        </row>
        <row r="20">
          <cell r="C20" t="str">
            <v>DHENKANAL</v>
          </cell>
          <cell r="D20">
            <v>40</v>
          </cell>
        </row>
        <row r="21">
          <cell r="C21" t="str">
            <v>GUDIA KATENI</v>
          </cell>
          <cell r="D21">
            <v>40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T11" sqref="T11:T12"/>
    </sheetView>
  </sheetViews>
  <sheetFormatPr defaultRowHeight="15"/>
  <cols>
    <col min="1" max="1" width="2.85546875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71093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42578125" style="2" customWidth="1"/>
    <col min="11" max="11" width="6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.75" customHeight="1">
      <c r="A2" s="15" t="s">
        <v>9</v>
      </c>
      <c r="B2" s="16"/>
      <c r="C2" s="16"/>
      <c r="D2" s="16"/>
      <c r="E2" s="16"/>
      <c r="F2" s="16"/>
      <c r="G2" s="16"/>
      <c r="H2" s="17"/>
      <c r="I2" s="18" t="s">
        <v>29</v>
      </c>
      <c r="J2" s="18"/>
      <c r="K2" s="18"/>
      <c r="L2" s="18"/>
    </row>
    <row r="3" spans="1:12" s="21" customFormat="1" ht="15" customHeight="1">
      <c r="A3" s="19" t="s">
        <v>18</v>
      </c>
      <c r="B3" s="19" t="s">
        <v>19</v>
      </c>
      <c r="C3" s="19" t="s">
        <v>20</v>
      </c>
      <c r="D3" s="19" t="s">
        <v>21</v>
      </c>
      <c r="E3" s="19" t="s">
        <v>22</v>
      </c>
      <c r="F3" s="19" t="s">
        <v>23</v>
      </c>
      <c r="G3" s="19" t="s">
        <v>24</v>
      </c>
      <c r="H3" s="20" t="s">
        <v>25</v>
      </c>
      <c r="I3" s="20" t="s">
        <v>26</v>
      </c>
      <c r="J3" s="20" t="s">
        <v>31</v>
      </c>
      <c r="K3" s="20" t="s">
        <v>32</v>
      </c>
      <c r="L3" s="20" t="s">
        <v>33</v>
      </c>
    </row>
    <row r="4" spans="1:12" ht="15" customHeight="1">
      <c r="A4" s="4">
        <v>1</v>
      </c>
      <c r="B4" s="4" t="s">
        <v>1</v>
      </c>
      <c r="C4" s="4" t="s">
        <v>14</v>
      </c>
      <c r="D4" s="8" t="s">
        <v>13</v>
      </c>
      <c r="E4" s="4" t="s">
        <v>10</v>
      </c>
      <c r="F4" s="4" t="s">
        <v>2</v>
      </c>
      <c r="G4" s="4">
        <v>39</v>
      </c>
      <c r="H4" s="6">
        <f>VLOOKUP(E4,'[1]SUBHAS KU RAUL KU'!$C$5:$D$21,2,FALSE)</f>
        <v>40</v>
      </c>
      <c r="I4" s="6">
        <f>G4*2</f>
        <v>78</v>
      </c>
      <c r="J4" s="6">
        <f>G4*8</f>
        <v>312</v>
      </c>
      <c r="K4" s="6">
        <v>40</v>
      </c>
      <c r="L4" s="6">
        <f>G4*H4+I4+J4+K4</f>
        <v>1990</v>
      </c>
    </row>
    <row r="5" spans="1:12" ht="15" customHeight="1">
      <c r="A5" s="4">
        <v>2</v>
      </c>
      <c r="B5" s="4" t="s">
        <v>1</v>
      </c>
      <c r="C5" s="4" t="s">
        <v>15</v>
      </c>
      <c r="D5" s="8" t="s">
        <v>13</v>
      </c>
      <c r="E5" s="8" t="s">
        <v>27</v>
      </c>
      <c r="F5" s="4" t="s">
        <v>3</v>
      </c>
      <c r="G5" s="4">
        <v>20</v>
      </c>
      <c r="H5" s="6">
        <f>VLOOKUP(E5,'[1]SUBHAS KU RAUL KU'!$C$5:$D$21,2,FALSE)</f>
        <v>40</v>
      </c>
      <c r="I5" s="6">
        <f t="shared" ref="I5:I7" si="0">G5*2</f>
        <v>40</v>
      </c>
      <c r="J5" s="6">
        <f t="shared" ref="J5:J7" si="1">G5*8</f>
        <v>160</v>
      </c>
      <c r="K5" s="6">
        <v>40</v>
      </c>
      <c r="L5" s="6">
        <f t="shared" ref="L5:L7" si="2">G5*H5+I5+J5+K5</f>
        <v>1040</v>
      </c>
    </row>
    <row r="6" spans="1:12" ht="15" customHeight="1">
      <c r="A6" s="4">
        <v>3</v>
      </c>
      <c r="B6" s="4" t="s">
        <v>4</v>
      </c>
      <c r="C6" s="4" t="s">
        <v>16</v>
      </c>
      <c r="D6" s="8" t="s">
        <v>13</v>
      </c>
      <c r="E6" s="4" t="s">
        <v>11</v>
      </c>
      <c r="F6" s="4" t="s">
        <v>5</v>
      </c>
      <c r="G6" s="4">
        <v>16</v>
      </c>
      <c r="H6" s="6">
        <f>VLOOKUP(E6,'[1]SUBHAS KU RAUL KU'!$C$5:$D$21,2,FALSE)</f>
        <v>40</v>
      </c>
      <c r="I6" s="6">
        <f t="shared" si="0"/>
        <v>32</v>
      </c>
      <c r="J6" s="6">
        <f t="shared" si="1"/>
        <v>128</v>
      </c>
      <c r="K6" s="6">
        <v>40</v>
      </c>
      <c r="L6" s="6">
        <f t="shared" si="2"/>
        <v>840</v>
      </c>
    </row>
    <row r="7" spans="1:12" ht="15" customHeight="1">
      <c r="A7" s="4">
        <v>4</v>
      </c>
      <c r="B7" s="4" t="s">
        <v>6</v>
      </c>
      <c r="C7" s="4" t="s">
        <v>17</v>
      </c>
      <c r="D7" s="8" t="s">
        <v>13</v>
      </c>
      <c r="E7" s="4" t="s">
        <v>12</v>
      </c>
      <c r="F7" s="4" t="s">
        <v>7</v>
      </c>
      <c r="G7" s="4">
        <v>7</v>
      </c>
      <c r="H7" s="6">
        <f>VLOOKUP(E7,'[1]SUBHAS KU RAUL KU'!$C$5:$D$21,2,FALSE)</f>
        <v>40</v>
      </c>
      <c r="I7" s="6">
        <f t="shared" si="0"/>
        <v>14</v>
      </c>
      <c r="J7" s="6">
        <f t="shared" si="1"/>
        <v>56</v>
      </c>
      <c r="K7" s="6">
        <v>40</v>
      </c>
      <c r="L7" s="6">
        <f t="shared" si="2"/>
        <v>390</v>
      </c>
    </row>
    <row r="8" spans="1:12" s="3" customFormat="1" ht="15" customHeight="1">
      <c r="A8" s="9" t="s">
        <v>28</v>
      </c>
      <c r="B8" s="10"/>
      <c r="C8" s="10"/>
      <c r="D8" s="10"/>
      <c r="E8" s="10"/>
      <c r="F8" s="10"/>
      <c r="G8" s="10"/>
      <c r="H8" s="11"/>
      <c r="I8" s="11"/>
      <c r="J8" s="11"/>
      <c r="K8" s="12"/>
      <c r="L8" s="7">
        <f>SUM(L4:L7)</f>
        <v>4260</v>
      </c>
    </row>
    <row r="9" spans="1:12" s="3" customFormat="1" ht="30" customHeight="1">
      <c r="A9" s="13" t="s">
        <v>30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3" customFormat="1" ht="30" customHeight="1">
      <c r="A10" s="13" t="s">
        <v>8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>
      <c r="G11" s="5">
        <f>SUM(G4:G7)</f>
        <v>82</v>
      </c>
    </row>
  </sheetData>
  <sortState ref="A4:L7">
    <sortCondition ref="A4"/>
  </sortState>
  <mergeCells count="7">
    <mergeCell ref="A8:K8"/>
    <mergeCell ref="A9:L9"/>
    <mergeCell ref="A10:L10"/>
    <mergeCell ref="A1:H1"/>
    <mergeCell ref="A2:H2"/>
    <mergeCell ref="I1:L1"/>
    <mergeCell ref="I2:L2"/>
  </mergeCells>
  <pageMargins left="0.7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2025-03-11T06:37:17Z</cp:lastPrinted>
  <dcterms:created xsi:type="dcterms:W3CDTF">2025-03-10T11:30:00Z</dcterms:created>
  <dcterms:modified xsi:type="dcterms:W3CDTF">2025-03-28T12:10:28Z</dcterms:modified>
</cp:coreProperties>
</file>