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9" i="1" l="1"/>
  <c r="G9" i="1"/>
  <c r="J7" i="1"/>
  <c r="M7" i="1" s="1"/>
  <c r="J6" i="1"/>
  <c r="M6" i="1" s="1"/>
  <c r="J5" i="1"/>
  <c r="M5" i="1" s="1"/>
  <c r="J4" i="1"/>
  <c r="I4" i="1"/>
  <c r="M4" i="1" s="1"/>
  <c r="M8" i="1" s="1"/>
</calcChain>
</file>

<file path=xl/sharedStrings.xml><?xml version="1.0" encoding="utf-8"?>
<sst xmlns="http://schemas.openxmlformats.org/spreadsheetml/2006/main" count="39" uniqueCount="34">
  <si>
    <t>INVOICE
PRAGATI LOGISTICS,SAMANTA SAHI KHUNTIA LANE,8984191006
GST No:21AGHPB9356M1Z9</t>
  </si>
  <si>
    <t>01/6/2024</t>
  </si>
  <si>
    <t>4610</t>
  </si>
  <si>
    <t>17/6/2024</t>
  </si>
  <si>
    <t>486</t>
  </si>
  <si>
    <t>18/6/2024</t>
  </si>
  <si>
    <t>6402</t>
  </si>
  <si>
    <t>6403</t>
  </si>
  <si>
    <t>Thanking you for your business.
PRAGATI LOGISTICS</t>
  </si>
  <si>
    <t>PL/BH/02379</t>
  </si>
  <si>
    <t>PL/BH/02829</t>
  </si>
  <si>
    <t>PL/BH/02879</t>
  </si>
  <si>
    <t>PL/BH/02880</t>
  </si>
  <si>
    <t>SL</t>
  </si>
  <si>
    <t>DATE</t>
  </si>
  <si>
    <t>LR NO</t>
  </si>
  <si>
    <t>INV NO</t>
  </si>
  <si>
    <t>FROM</t>
  </si>
  <si>
    <t>DESTINATION</t>
  </si>
  <si>
    <t>CASE</t>
  </si>
  <si>
    <t>WEIGHT</t>
  </si>
  <si>
    <t>RATE</t>
  </si>
  <si>
    <t>HML</t>
  </si>
  <si>
    <t>DD CH</t>
  </si>
  <si>
    <t>LR CH</t>
  </si>
  <si>
    <t>KALUNGA</t>
  </si>
  <si>
    <t>KESINGA</t>
  </si>
  <si>
    <t>GOSALA</t>
  </si>
  <si>
    <t>BBSR</t>
  </si>
  <si>
    <t>TO,
M/S DIBYAJYOTI CONSTRICTION SERVICE 
C/O : M/S NU VISTA LIMITED
Address: GRAND FLOOR, PLOT NO-A/10, HOUSING BOARD COLONY, 
BARAMUNDA, BHUBANESWAR, KHURDA, ODISHA-751003
GST No: 21ADYPP5392D1Z7</t>
  </si>
  <si>
    <t>Kindly, verify &amp; confirm within 7 day.
GST to be paid by Consignor under Reverse Charge Mechanism(RCM) as per GST.</t>
  </si>
  <si>
    <t>(RUPEES ELEVEN THOUSAND EIGHT HUNDRED SIXTY ONLY)</t>
  </si>
  <si>
    <t xml:space="preserve">Bill Date:30/06/2024
Bill NO : 10705
Total Amount: 11860.00
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</si>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</sst>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8</xdr:col>
      <xdr:colOff>161925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46291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MAY,%202024%20PL/NU%20VISTA%20LIM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KENDMUDI PATNAGARH</v>
          </cell>
          <cell r="G4">
            <v>16</v>
          </cell>
          <cell r="H4">
            <v>209</v>
          </cell>
          <cell r="I4">
            <v>4</v>
          </cell>
        </row>
        <row r="5">
          <cell r="F5" t="str">
            <v>DHARMAGARH</v>
          </cell>
          <cell r="G5">
            <v>14</v>
          </cell>
          <cell r="H5">
            <v>204</v>
          </cell>
          <cell r="I5">
            <v>4</v>
          </cell>
        </row>
        <row r="6">
          <cell r="F6" t="str">
            <v>JHUMPURA</v>
          </cell>
          <cell r="G6">
            <v>20</v>
          </cell>
          <cell r="H6">
            <v>400</v>
          </cell>
          <cell r="I6">
            <v>3.5</v>
          </cell>
        </row>
        <row r="7">
          <cell r="F7" t="str">
            <v>TITILAGARH</v>
          </cell>
          <cell r="G7">
            <v>20</v>
          </cell>
          <cell r="H7">
            <v>228</v>
          </cell>
          <cell r="I7">
            <v>4</v>
          </cell>
        </row>
        <row r="8">
          <cell r="F8" t="str">
            <v>JAMLA BRAGARH</v>
          </cell>
          <cell r="G8">
            <v>45</v>
          </cell>
          <cell r="H8">
            <v>510</v>
          </cell>
          <cell r="I8">
            <v>4</v>
          </cell>
        </row>
        <row r="9">
          <cell r="F9" t="str">
            <v>RAMPUR</v>
          </cell>
          <cell r="G9">
            <v>50</v>
          </cell>
          <cell r="H9">
            <v>500</v>
          </cell>
          <cell r="I9">
            <v>4</v>
          </cell>
        </row>
        <row r="10">
          <cell r="F10" t="str">
            <v>KALUNGA</v>
          </cell>
          <cell r="G10">
            <v>2</v>
          </cell>
          <cell r="H10">
            <v>400</v>
          </cell>
          <cell r="I10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Q2" sqref="Q2"/>
    </sheetView>
  </sheetViews>
  <sheetFormatPr defaultRowHeight="15"/>
  <cols>
    <col min="1" max="1" width="3.7109375" style="1" customWidth="1"/>
    <col min="2" max="2" width="9.7109375" style="1" bestFit="1" customWidth="1"/>
    <col min="3" max="3" width="12.14062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6" style="1" customWidth="1"/>
    <col min="8" max="8" width="8.28515625" style="1" bestFit="1" customWidth="1"/>
    <col min="9" max="9" width="5.7109375" style="2" customWidth="1"/>
    <col min="10" max="10" width="6.5703125" style="2" customWidth="1"/>
    <col min="11" max="11" width="7.5703125" style="2" bestFit="1" customWidth="1"/>
    <col min="12" max="12" width="6.85546875" style="2" customWidth="1"/>
    <col min="13" max="13" width="8.5703125" style="2" bestFit="1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  <c r="M1" s="20"/>
    </row>
    <row r="2" spans="1:13" ht="97.5" customHeight="1">
      <c r="A2" s="17" t="s">
        <v>29</v>
      </c>
      <c r="B2" s="18"/>
      <c r="C2" s="18"/>
      <c r="D2" s="18"/>
      <c r="E2" s="18"/>
      <c r="F2" s="18"/>
      <c r="G2" s="18"/>
      <c r="H2" s="18"/>
      <c r="I2" s="19"/>
      <c r="J2" s="20" t="s">
        <v>32</v>
      </c>
      <c r="K2" s="20"/>
      <c r="L2" s="20"/>
      <c r="M2" s="20"/>
    </row>
    <row r="3" spans="1:13" s="14" customFormat="1">
      <c r="A3" s="7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8" t="s">
        <v>21</v>
      </c>
      <c r="J3" s="8" t="s">
        <v>22</v>
      </c>
      <c r="K3" s="8" t="s">
        <v>23</v>
      </c>
      <c r="L3" s="8" t="s">
        <v>24</v>
      </c>
      <c r="M3" s="13" t="s">
        <v>33</v>
      </c>
    </row>
    <row r="4" spans="1:13" ht="15" customHeight="1">
      <c r="A4" s="12">
        <v>1</v>
      </c>
      <c r="B4" s="4" t="s">
        <v>1</v>
      </c>
      <c r="C4" s="4" t="s">
        <v>9</v>
      </c>
      <c r="D4" s="4" t="s">
        <v>2</v>
      </c>
      <c r="E4" s="9" t="s">
        <v>28</v>
      </c>
      <c r="F4" s="4" t="s">
        <v>25</v>
      </c>
      <c r="G4" s="4">
        <v>3</v>
      </c>
      <c r="H4" s="4">
        <v>600</v>
      </c>
      <c r="I4" s="6">
        <f>VLOOKUP(F4,[1]Invoice!$F$4:$I$10,4,FALSE)</f>
        <v>4</v>
      </c>
      <c r="J4" s="6">
        <f>G4*2</f>
        <v>6</v>
      </c>
      <c r="K4" s="6">
        <v>1500</v>
      </c>
      <c r="L4" s="6">
        <v>40</v>
      </c>
      <c r="M4" s="6">
        <f>H4*I4+J4+K4+L4</f>
        <v>3946</v>
      </c>
    </row>
    <row r="5" spans="1:13" ht="15" customHeight="1">
      <c r="A5" s="12">
        <v>2</v>
      </c>
      <c r="B5" s="4" t="s">
        <v>3</v>
      </c>
      <c r="C5" s="4" t="s">
        <v>10</v>
      </c>
      <c r="D5" s="4" t="s">
        <v>4</v>
      </c>
      <c r="E5" s="9" t="s">
        <v>28</v>
      </c>
      <c r="F5" s="4" t="s">
        <v>26</v>
      </c>
      <c r="G5" s="4">
        <v>43</v>
      </c>
      <c r="H5" s="4">
        <v>430</v>
      </c>
      <c r="I5" s="6">
        <v>4</v>
      </c>
      <c r="J5" s="6">
        <f t="shared" ref="J5:J7" si="0">G5*2</f>
        <v>86</v>
      </c>
      <c r="K5" s="6">
        <v>1400</v>
      </c>
      <c r="L5" s="6">
        <v>40</v>
      </c>
      <c r="M5" s="6">
        <f t="shared" ref="M5:M7" si="1">H5*I5+J5+K5+L5</f>
        <v>3246</v>
      </c>
    </row>
    <row r="6" spans="1:13" ht="15" customHeight="1">
      <c r="A6" s="12">
        <v>3</v>
      </c>
      <c r="B6" s="4" t="s">
        <v>5</v>
      </c>
      <c r="C6" s="4" t="s">
        <v>11</v>
      </c>
      <c r="D6" s="4" t="s">
        <v>6</v>
      </c>
      <c r="E6" s="9" t="s">
        <v>28</v>
      </c>
      <c r="F6" s="4" t="s">
        <v>27</v>
      </c>
      <c r="G6" s="4">
        <v>21</v>
      </c>
      <c r="H6" s="4">
        <v>210</v>
      </c>
      <c r="I6" s="6">
        <v>4</v>
      </c>
      <c r="J6" s="6">
        <f t="shared" si="0"/>
        <v>42</v>
      </c>
      <c r="K6" s="6">
        <v>500</v>
      </c>
      <c r="L6" s="6">
        <v>40</v>
      </c>
      <c r="M6" s="6">
        <f t="shared" si="1"/>
        <v>1422</v>
      </c>
    </row>
    <row r="7" spans="1:13" ht="15" customHeight="1">
      <c r="A7" s="12">
        <v>4</v>
      </c>
      <c r="B7" s="4" t="s">
        <v>5</v>
      </c>
      <c r="C7" s="4" t="s">
        <v>12</v>
      </c>
      <c r="D7" s="4" t="s">
        <v>7</v>
      </c>
      <c r="E7" s="9" t="s">
        <v>28</v>
      </c>
      <c r="F7" s="4" t="s">
        <v>26</v>
      </c>
      <c r="G7" s="4">
        <v>43</v>
      </c>
      <c r="H7" s="4">
        <v>430</v>
      </c>
      <c r="I7" s="6">
        <v>4</v>
      </c>
      <c r="J7" s="6">
        <f t="shared" si="0"/>
        <v>86</v>
      </c>
      <c r="K7" s="6">
        <v>1400</v>
      </c>
      <c r="L7" s="6">
        <v>40</v>
      </c>
      <c r="M7" s="6">
        <f t="shared" si="1"/>
        <v>3246</v>
      </c>
    </row>
    <row r="8" spans="1:13" ht="15" customHeight="1">
      <c r="A8" s="21" t="s">
        <v>31</v>
      </c>
      <c r="B8" s="21"/>
      <c r="C8" s="21"/>
      <c r="D8" s="21"/>
      <c r="E8" s="21"/>
      <c r="F8" s="21"/>
      <c r="G8" s="21"/>
      <c r="H8" s="21"/>
      <c r="I8" s="22"/>
      <c r="J8" s="22"/>
      <c r="K8" s="22"/>
      <c r="L8" s="22"/>
      <c r="M8" s="10">
        <f>SUM(M4:M7)</f>
        <v>11860</v>
      </c>
    </row>
    <row r="9" spans="1:13" ht="15" customHeight="1">
      <c r="G9" s="11">
        <f>SUM(G4:G7)</f>
        <v>110</v>
      </c>
      <c r="H9" s="11">
        <f>SUM(H4:H7)</f>
        <v>1670</v>
      </c>
    </row>
    <row r="10" spans="1:13" s="3" customFormat="1" ht="30" customHeight="1">
      <c r="A10" s="15" t="s">
        <v>30</v>
      </c>
      <c r="B10" s="15"/>
      <c r="C10" s="15"/>
      <c r="D10" s="15"/>
      <c r="E10" s="15"/>
      <c r="F10" s="15"/>
      <c r="G10" s="15"/>
      <c r="H10" s="15"/>
      <c r="I10" s="16"/>
      <c r="J10" s="16"/>
      <c r="K10" s="16"/>
      <c r="L10" s="16"/>
      <c r="M10" s="16"/>
    </row>
    <row r="11" spans="1:13" s="3" customFormat="1" ht="30" customHeight="1">
      <c r="A11" s="15" t="s">
        <v>8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  <c r="L11" s="16"/>
      <c r="M11" s="16"/>
    </row>
  </sheetData>
  <mergeCells count="7">
    <mergeCell ref="A10:M10"/>
    <mergeCell ref="A11:M11"/>
    <mergeCell ref="A1:I1"/>
    <mergeCell ref="A2:I2"/>
    <mergeCell ref="J1:M1"/>
    <mergeCell ref="J2:M2"/>
    <mergeCell ref="A8:L8"/>
  </mergeCells>
  <conditionalFormatting sqref="C10:C1048576 C3">
    <cfRule type="duplicateValues" dxfId="1" priority="2"/>
  </conditionalFormatting>
  <conditionalFormatting sqref="C4:C8">
    <cfRule type="duplicateValues" dxfId="0" priority="4"/>
  </conditionalFormatting>
  <pageMargins left="0.33" right="0.27559055118110237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2024-07-23T11:57:45Z</cp:lastPrinted>
  <dcterms:created xsi:type="dcterms:W3CDTF">2024-07-16T10:56:17Z</dcterms:created>
  <dcterms:modified xsi:type="dcterms:W3CDTF">2024-07-23T11:57:46Z</dcterms:modified>
</cp:coreProperties>
</file>