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Invoice!#REF!</definedName>
  </definedNames>
  <calcPr calcId="144525"/>
</workbook>
</file>

<file path=xl/calcChain.xml><?xml version="1.0" encoding="utf-8"?>
<calcChain xmlns="http://schemas.openxmlformats.org/spreadsheetml/2006/main">
  <c r="G37" i="1" l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H4" i="1"/>
  <c r="I4" i="1" s="1"/>
  <c r="I36" i="1" l="1"/>
</calcChain>
</file>

<file path=xl/sharedStrings.xml><?xml version="1.0" encoding="utf-8"?>
<sst xmlns="http://schemas.openxmlformats.org/spreadsheetml/2006/main" count="176" uniqueCount="114">
  <si>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</si>
  <si>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</si>
  <si>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</si>
  <si>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</si>
  <si>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</si>
  <si>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</si>
  <si>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</si>
  <si>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</si>
  <si>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</si>
  <si>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</si>
  <si>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</si>
  <si>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</si>
  <si>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</si>
  <si>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Declaration � Kindly verify and confirm before 20/08/2024</t>
  </si>
  <si>
    <t>10/7/2024</t>
  </si>
  <si>
    <t>PL/JA/07984</t>
  </si>
  <si>
    <t>3581</t>
  </si>
  <si>
    <t>CTC</t>
  </si>
  <si>
    <t>KHURDA</t>
  </si>
  <si>
    <t>11/7/2024</t>
  </si>
  <si>
    <t>PL/JA/08045</t>
  </si>
  <si>
    <t>3583</t>
  </si>
  <si>
    <t>NAYAGARH</t>
  </si>
  <si>
    <t>PL/JA/08071</t>
  </si>
  <si>
    <t>3586</t>
  </si>
  <si>
    <t>BARIPADA</t>
  </si>
  <si>
    <t>12/7/2024</t>
  </si>
  <si>
    <t>PL/JA/08129</t>
  </si>
  <si>
    <t>3613</t>
  </si>
  <si>
    <t>BALASORE</t>
  </si>
  <si>
    <t>13/7/2024</t>
  </si>
  <si>
    <t>PL/JA/08245</t>
  </si>
  <si>
    <t>3739/3740</t>
  </si>
  <si>
    <t>16/7/2024</t>
  </si>
  <si>
    <t>PL/MA/05193</t>
  </si>
  <si>
    <t>3974</t>
  </si>
  <si>
    <t>TUDIGADIA</t>
  </si>
  <si>
    <t>PL/MA/05202</t>
  </si>
  <si>
    <t>3976</t>
  </si>
  <si>
    <t>19/7/2024</t>
  </si>
  <si>
    <t>PL/JA/08693</t>
  </si>
  <si>
    <t>4047</t>
  </si>
  <si>
    <t>DHENKANAL</t>
  </si>
  <si>
    <t>20/7/2024</t>
  </si>
  <si>
    <t>PL/JA/08746</t>
  </si>
  <si>
    <t>4076</t>
  </si>
  <si>
    <t>PL/JA/08749</t>
  </si>
  <si>
    <t>4108/109</t>
  </si>
  <si>
    <t>PL/JA/08817</t>
  </si>
  <si>
    <t>4083/84</t>
  </si>
  <si>
    <t>NIDHI PANDA</t>
  </si>
  <si>
    <t>PL/JA/08818</t>
  </si>
  <si>
    <t>4085</t>
  </si>
  <si>
    <t>22/7/2024</t>
  </si>
  <si>
    <t>PL/JA/08949</t>
  </si>
  <si>
    <t>04142</t>
  </si>
  <si>
    <t>24/7/2024</t>
  </si>
  <si>
    <t>PL/JA/09025</t>
  </si>
  <si>
    <t>243</t>
  </si>
  <si>
    <t>BHADRAK</t>
  </si>
  <si>
    <t>PL/JA/09033</t>
  </si>
  <si>
    <t>4207/206</t>
  </si>
  <si>
    <t>NILAGIRI</t>
  </si>
  <si>
    <t>PL/JA/09179</t>
  </si>
  <si>
    <t>4143</t>
  </si>
  <si>
    <t>KARANJIA</t>
  </si>
  <si>
    <t>25/7/2024</t>
  </si>
  <si>
    <t>PL/JA/09242</t>
  </si>
  <si>
    <t>361</t>
  </si>
  <si>
    <t>26/7/2024</t>
  </si>
  <si>
    <t>PL/JA/09272</t>
  </si>
  <si>
    <t>512</t>
  </si>
  <si>
    <t>27/7/2024</t>
  </si>
  <si>
    <t>PL/JA/09361</t>
  </si>
  <si>
    <t>4461</t>
  </si>
  <si>
    <t>MANGALPUR</t>
  </si>
  <si>
    <t>PL/JA/09396</t>
  </si>
  <si>
    <t>447</t>
  </si>
  <si>
    <t>PL/JA/09433</t>
  </si>
  <si>
    <t>4424</t>
  </si>
  <si>
    <t>KUPARI</t>
  </si>
  <si>
    <t>PL/JA/09434</t>
  </si>
  <si>
    <t>4457</t>
  </si>
  <si>
    <t>KEONJHAR</t>
  </si>
  <si>
    <t>PL/JA/09436</t>
  </si>
  <si>
    <t>4192</t>
  </si>
  <si>
    <t>PL/JA/09440</t>
  </si>
  <si>
    <t>4338</t>
  </si>
  <si>
    <t>PL/JA/09441</t>
  </si>
  <si>
    <t>4462</t>
  </si>
  <si>
    <t>ASURALI</t>
  </si>
  <si>
    <t>PL/JA/09442</t>
  </si>
  <si>
    <t>4453</t>
  </si>
  <si>
    <t>CHAMPUA</t>
  </si>
  <si>
    <t>28/7/2024</t>
  </si>
  <si>
    <t>PL/JA/09386</t>
  </si>
  <si>
    <t>4487</t>
  </si>
  <si>
    <t>PL/JA/09419</t>
  </si>
  <si>
    <t>4474/4475</t>
  </si>
  <si>
    <t>BANARPAL</t>
  </si>
  <si>
    <t>29/7/2024</t>
  </si>
  <si>
    <t>PL/JA/09536</t>
  </si>
  <si>
    <t>3929</t>
  </si>
  <si>
    <t>JARKA</t>
  </si>
  <si>
    <t>PL/JA/09538</t>
  </si>
  <si>
    <t>4184</t>
  </si>
  <si>
    <t>SORO</t>
  </si>
  <si>
    <t>PL/JA/09547</t>
  </si>
  <si>
    <t>4171</t>
  </si>
  <si>
    <t>PL/JA/10151</t>
  </si>
  <si>
    <t>483</t>
  </si>
  <si>
    <t>HATBADRA</t>
  </si>
  <si>
    <t>(RUPEES FOURTEEN THOUSAND NINE HUNDRED SIX ONLY)</t>
  </si>
  <si>
    <t>Bill Date: 31/07/2024
Bill NO : 13762
Total Amount: 14906.00
BILL TYPE :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</si>
</sst>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800100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724276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  <row r="112">
          <cell r="C112" t="str">
            <v>SAHASPUR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M2" sqref="M2"/>
    </sheetView>
  </sheetViews>
  <sheetFormatPr defaultRowHeight="15"/>
  <cols>
    <col min="1" max="1" width="3.42578125" style="1" bestFit="1" customWidth="1"/>
    <col min="2" max="2" width="10.5703125" style="1" customWidth="1"/>
    <col min="3" max="3" width="13" style="1" customWidth="1"/>
    <col min="4" max="4" width="10.5703125" style="1" customWidth="1"/>
    <col min="5" max="5" width="6.42578125" style="1" bestFit="1" customWidth="1"/>
    <col min="6" max="6" width="15.5703125" style="1" customWidth="1"/>
    <col min="7" max="7" width="7.140625" style="1" customWidth="1"/>
    <col min="8" max="8" width="7.85546875" style="1" customWidth="1"/>
    <col min="9" max="9" width="10.140625" style="1" customWidth="1"/>
    <col min="10" max="16384" width="9.140625" style="1"/>
  </cols>
  <sheetData>
    <row r="1" spans="1:13" ht="96.75" customHeight="1">
      <c r="A1" s="17"/>
      <c r="B1" s="17"/>
      <c r="C1" s="17"/>
      <c r="D1" s="17"/>
      <c r="E1" s="17"/>
      <c r="F1" s="17"/>
      <c r="G1" s="17" t="s">
        <v>11</v>
      </c>
      <c r="H1" s="17"/>
      <c r="I1" s="17"/>
    </row>
    <row r="2" spans="1:13" ht="103.5" customHeight="1">
      <c r="A2" s="17" t="s">
        <v>12</v>
      </c>
      <c r="B2" s="17"/>
      <c r="C2" s="17"/>
      <c r="D2" s="17"/>
      <c r="E2" s="17"/>
      <c r="F2" s="17"/>
      <c r="G2" s="17" t="s">
        <v>113</v>
      </c>
      <c r="H2" s="17"/>
      <c r="I2" s="17"/>
    </row>
    <row r="3" spans="1:13" s="2" customFormat="1">
      <c r="A3" s="3" t="s">
        <v>5</v>
      </c>
      <c r="B3" s="3" t="s">
        <v>0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</v>
      </c>
      <c r="H3" s="4" t="s">
        <v>2</v>
      </c>
      <c r="I3" s="4" t="s">
        <v>10</v>
      </c>
      <c r="M3" s="1"/>
    </row>
    <row r="4" spans="1:13" s="2" customFormat="1">
      <c r="A4" s="6">
        <v>1</v>
      </c>
      <c r="B4" s="7" t="s">
        <v>14</v>
      </c>
      <c r="C4" s="7" t="s">
        <v>15</v>
      </c>
      <c r="D4" s="7" t="s">
        <v>16</v>
      </c>
      <c r="E4" s="9" t="s">
        <v>17</v>
      </c>
      <c r="F4" s="7" t="s">
        <v>18</v>
      </c>
      <c r="G4" s="7">
        <v>9</v>
      </c>
      <c r="H4" s="8">
        <f>VLOOKUP(F4,'[1]AMRUTANJAN HEALTH CARE'!$C$3:$D$115,2,FALSE)</f>
        <v>53</v>
      </c>
      <c r="I4" s="8">
        <f>G4*H4</f>
        <v>477</v>
      </c>
      <c r="M4" s="1"/>
    </row>
    <row r="5" spans="1:13" s="2" customFormat="1">
      <c r="A5" s="6">
        <f>A4+1</f>
        <v>2</v>
      </c>
      <c r="B5" s="7" t="s">
        <v>19</v>
      </c>
      <c r="C5" s="7" t="s">
        <v>20</v>
      </c>
      <c r="D5" s="7" t="s">
        <v>21</v>
      </c>
      <c r="E5" s="9" t="s">
        <v>17</v>
      </c>
      <c r="F5" s="7" t="s">
        <v>22</v>
      </c>
      <c r="G5" s="7">
        <v>7</v>
      </c>
      <c r="H5" s="8">
        <f>VLOOKUP(F5,'[1]AMRUTANJAN HEALTH CARE'!$C$3:$D$115,2,FALSE)</f>
        <v>53</v>
      </c>
      <c r="I5" s="8">
        <f t="shared" ref="I5:I35" si="0">G5*H5</f>
        <v>371</v>
      </c>
      <c r="M5" s="1"/>
    </row>
    <row r="6" spans="1:13" s="2" customFormat="1">
      <c r="A6" s="6">
        <f t="shared" ref="A6:A35" si="1">A5+1</f>
        <v>3</v>
      </c>
      <c r="B6" s="7" t="s">
        <v>19</v>
      </c>
      <c r="C6" s="7" t="s">
        <v>23</v>
      </c>
      <c r="D6" s="7" t="s">
        <v>24</v>
      </c>
      <c r="E6" s="9" t="s">
        <v>17</v>
      </c>
      <c r="F6" s="7" t="s">
        <v>25</v>
      </c>
      <c r="G6" s="7">
        <v>14</v>
      </c>
      <c r="H6" s="8">
        <f>VLOOKUP(F6,'[1]AMRUTANJAN HEALTH CARE'!$C$3:$D$115,2,FALSE)</f>
        <v>53</v>
      </c>
      <c r="I6" s="8">
        <f t="shared" si="0"/>
        <v>742</v>
      </c>
      <c r="M6" s="1"/>
    </row>
    <row r="7" spans="1:13" s="2" customFormat="1">
      <c r="A7" s="6">
        <f t="shared" si="1"/>
        <v>4</v>
      </c>
      <c r="B7" s="7" t="s">
        <v>26</v>
      </c>
      <c r="C7" s="7" t="s">
        <v>27</v>
      </c>
      <c r="D7" s="7" t="s">
        <v>28</v>
      </c>
      <c r="E7" s="9" t="s">
        <v>17</v>
      </c>
      <c r="F7" s="7" t="s">
        <v>29</v>
      </c>
      <c r="G7" s="7">
        <v>9</v>
      </c>
      <c r="H7" s="8">
        <f>VLOOKUP(F7,'[1]AMRUTANJAN HEALTH CARE'!$C$3:$D$115,2,FALSE)</f>
        <v>53</v>
      </c>
      <c r="I7" s="8">
        <f t="shared" si="0"/>
        <v>477</v>
      </c>
      <c r="M7" s="1"/>
    </row>
    <row r="8" spans="1:13" s="2" customFormat="1">
      <c r="A8" s="6">
        <f t="shared" si="1"/>
        <v>5</v>
      </c>
      <c r="B8" s="7" t="s">
        <v>30</v>
      </c>
      <c r="C8" s="7" t="s">
        <v>31</v>
      </c>
      <c r="D8" s="7" t="s">
        <v>32</v>
      </c>
      <c r="E8" s="9" t="s">
        <v>17</v>
      </c>
      <c r="F8" s="7" t="s">
        <v>25</v>
      </c>
      <c r="G8" s="7">
        <v>9</v>
      </c>
      <c r="H8" s="8">
        <f>VLOOKUP(F8,'[1]AMRUTANJAN HEALTH CARE'!$C$3:$D$115,2,FALSE)</f>
        <v>53</v>
      </c>
      <c r="I8" s="8">
        <f t="shared" si="0"/>
        <v>477</v>
      </c>
      <c r="M8" s="1"/>
    </row>
    <row r="9" spans="1:13" s="2" customFormat="1">
      <c r="A9" s="6">
        <f t="shared" si="1"/>
        <v>6</v>
      </c>
      <c r="B9" s="7" t="s">
        <v>33</v>
      </c>
      <c r="C9" s="7" t="s">
        <v>34</v>
      </c>
      <c r="D9" s="7" t="s">
        <v>35</v>
      </c>
      <c r="E9" s="9" t="s">
        <v>17</v>
      </c>
      <c r="F9" s="7" t="s">
        <v>36</v>
      </c>
      <c r="G9" s="7">
        <v>4</v>
      </c>
      <c r="H9" s="8">
        <f>VLOOKUP(F9,'[1]AMRUTANJAN HEALTH CARE'!$C$3:$D$115,2,FALSE)</f>
        <v>79</v>
      </c>
      <c r="I9" s="8">
        <f t="shared" si="0"/>
        <v>316</v>
      </c>
      <c r="M9" s="1"/>
    </row>
    <row r="10" spans="1:13" s="2" customFormat="1">
      <c r="A10" s="6">
        <f t="shared" si="1"/>
        <v>7</v>
      </c>
      <c r="B10" s="7" t="s">
        <v>33</v>
      </c>
      <c r="C10" s="7" t="s">
        <v>37</v>
      </c>
      <c r="D10" s="7" t="s">
        <v>38</v>
      </c>
      <c r="E10" s="9" t="s">
        <v>17</v>
      </c>
      <c r="F10" s="7" t="s">
        <v>29</v>
      </c>
      <c r="G10" s="7">
        <v>2</v>
      </c>
      <c r="H10" s="8">
        <f>VLOOKUP(F10,'[1]AMRUTANJAN HEALTH CARE'!$C$3:$D$115,2,FALSE)</f>
        <v>53</v>
      </c>
      <c r="I10" s="8">
        <f t="shared" si="0"/>
        <v>106</v>
      </c>
      <c r="M10" s="1"/>
    </row>
    <row r="11" spans="1:13" s="2" customFormat="1">
      <c r="A11" s="6">
        <f t="shared" si="1"/>
        <v>8</v>
      </c>
      <c r="B11" s="7" t="s">
        <v>39</v>
      </c>
      <c r="C11" s="7" t="s">
        <v>40</v>
      </c>
      <c r="D11" s="7" t="s">
        <v>41</v>
      </c>
      <c r="E11" s="9" t="s">
        <v>17</v>
      </c>
      <c r="F11" s="7" t="s">
        <v>42</v>
      </c>
      <c r="G11" s="7">
        <v>4</v>
      </c>
      <c r="H11" s="8">
        <f>VLOOKUP(F11,'[1]AMRUTANJAN HEALTH CARE'!$C$3:$D$115,2,FALSE)</f>
        <v>53</v>
      </c>
      <c r="I11" s="8">
        <f t="shared" si="0"/>
        <v>212</v>
      </c>
      <c r="M11" s="1"/>
    </row>
    <row r="12" spans="1:13" s="2" customFormat="1">
      <c r="A12" s="6">
        <f t="shared" si="1"/>
        <v>9</v>
      </c>
      <c r="B12" s="7" t="s">
        <v>43</v>
      </c>
      <c r="C12" s="7" t="s">
        <v>44</v>
      </c>
      <c r="D12" s="7" t="s">
        <v>45</v>
      </c>
      <c r="E12" s="9" t="s">
        <v>17</v>
      </c>
      <c r="F12" s="7" t="s">
        <v>25</v>
      </c>
      <c r="G12" s="7">
        <v>20</v>
      </c>
      <c r="H12" s="8">
        <f>VLOOKUP(F12,'[1]AMRUTANJAN HEALTH CARE'!$C$3:$D$115,2,FALSE)</f>
        <v>53</v>
      </c>
      <c r="I12" s="8">
        <f t="shared" si="0"/>
        <v>1060</v>
      </c>
      <c r="M12" s="1"/>
    </row>
    <row r="13" spans="1:13" s="2" customFormat="1">
      <c r="A13" s="6">
        <f t="shared" si="1"/>
        <v>10</v>
      </c>
      <c r="B13" s="7" t="s">
        <v>43</v>
      </c>
      <c r="C13" s="7" t="s">
        <v>46</v>
      </c>
      <c r="D13" s="7" t="s">
        <v>47</v>
      </c>
      <c r="E13" s="9" t="s">
        <v>17</v>
      </c>
      <c r="F13" s="7" t="s">
        <v>25</v>
      </c>
      <c r="G13" s="7">
        <v>6</v>
      </c>
      <c r="H13" s="8">
        <f>VLOOKUP(F13,'[1]AMRUTANJAN HEALTH CARE'!$C$3:$D$115,2,FALSE)</f>
        <v>53</v>
      </c>
      <c r="I13" s="8">
        <f t="shared" si="0"/>
        <v>318</v>
      </c>
      <c r="M13" s="1"/>
    </row>
    <row r="14" spans="1:13" s="2" customFormat="1">
      <c r="A14" s="6">
        <f t="shared" si="1"/>
        <v>11</v>
      </c>
      <c r="B14" s="7" t="s">
        <v>43</v>
      </c>
      <c r="C14" s="7" t="s">
        <v>48</v>
      </c>
      <c r="D14" s="7" t="s">
        <v>49</v>
      </c>
      <c r="E14" s="9" t="s">
        <v>17</v>
      </c>
      <c r="F14" s="9" t="s">
        <v>50</v>
      </c>
      <c r="G14" s="7">
        <v>6</v>
      </c>
      <c r="H14" s="8">
        <f>VLOOKUP(F14,'[1]AMRUTANJAN HEALTH CARE'!$C$3:$D$115,2,FALSE)</f>
        <v>69</v>
      </c>
      <c r="I14" s="8">
        <f t="shared" si="0"/>
        <v>414</v>
      </c>
      <c r="M14" s="1"/>
    </row>
    <row r="15" spans="1:13" s="2" customFormat="1">
      <c r="A15" s="6">
        <f t="shared" si="1"/>
        <v>12</v>
      </c>
      <c r="B15" s="7" t="s">
        <v>43</v>
      </c>
      <c r="C15" s="7" t="s">
        <v>51</v>
      </c>
      <c r="D15" s="7" t="s">
        <v>52</v>
      </c>
      <c r="E15" s="9" t="s">
        <v>17</v>
      </c>
      <c r="F15" s="9" t="s">
        <v>50</v>
      </c>
      <c r="G15" s="7">
        <v>7</v>
      </c>
      <c r="H15" s="8">
        <f>VLOOKUP(F15,'[1]AMRUTANJAN HEALTH CARE'!$C$3:$D$115,2,FALSE)</f>
        <v>69</v>
      </c>
      <c r="I15" s="8">
        <f t="shared" si="0"/>
        <v>483</v>
      </c>
      <c r="M15" s="1"/>
    </row>
    <row r="16" spans="1:13" s="2" customFormat="1">
      <c r="A16" s="6">
        <f t="shared" si="1"/>
        <v>13</v>
      </c>
      <c r="B16" s="7" t="s">
        <v>53</v>
      </c>
      <c r="C16" s="7" t="s">
        <v>54</v>
      </c>
      <c r="D16" s="7" t="s">
        <v>55</v>
      </c>
      <c r="E16" s="9" t="s">
        <v>17</v>
      </c>
      <c r="F16" s="7" t="s">
        <v>25</v>
      </c>
      <c r="G16" s="7">
        <v>11</v>
      </c>
      <c r="H16" s="8">
        <f>VLOOKUP(F16,'[1]AMRUTANJAN HEALTH CARE'!$C$3:$D$115,2,FALSE)</f>
        <v>53</v>
      </c>
      <c r="I16" s="8">
        <f t="shared" si="0"/>
        <v>583</v>
      </c>
      <c r="M16" s="1"/>
    </row>
    <row r="17" spans="1:13" s="2" customFormat="1">
      <c r="A17" s="6">
        <f t="shared" si="1"/>
        <v>14</v>
      </c>
      <c r="B17" s="7" t="s">
        <v>56</v>
      </c>
      <c r="C17" s="7" t="s">
        <v>57</v>
      </c>
      <c r="D17" s="7" t="s">
        <v>58</v>
      </c>
      <c r="E17" s="9" t="s">
        <v>17</v>
      </c>
      <c r="F17" s="7" t="s">
        <v>59</v>
      </c>
      <c r="G17" s="7">
        <v>15</v>
      </c>
      <c r="H17" s="8">
        <f>VLOOKUP(F17,'[1]AMRUTANJAN HEALTH CARE'!$C$3:$D$115,2,FALSE)</f>
        <v>53</v>
      </c>
      <c r="I17" s="8">
        <f t="shared" si="0"/>
        <v>795</v>
      </c>
      <c r="M17" s="1"/>
    </row>
    <row r="18" spans="1:13" s="2" customFormat="1">
      <c r="A18" s="6">
        <f t="shared" si="1"/>
        <v>15</v>
      </c>
      <c r="B18" s="7" t="s">
        <v>56</v>
      </c>
      <c r="C18" s="7" t="s">
        <v>60</v>
      </c>
      <c r="D18" s="7" t="s">
        <v>61</v>
      </c>
      <c r="E18" s="9" t="s">
        <v>17</v>
      </c>
      <c r="F18" s="7" t="s">
        <v>62</v>
      </c>
      <c r="G18" s="7">
        <v>13</v>
      </c>
      <c r="H18" s="8">
        <f>VLOOKUP(F18,'[1]AMRUTANJAN HEALTH CARE'!$C$3:$D$115,2,FALSE)</f>
        <v>53</v>
      </c>
      <c r="I18" s="8">
        <f t="shared" si="0"/>
        <v>689</v>
      </c>
      <c r="M18" s="1"/>
    </row>
    <row r="19" spans="1:13" s="2" customFormat="1">
      <c r="A19" s="6">
        <f t="shared" si="1"/>
        <v>16</v>
      </c>
      <c r="B19" s="7" t="s">
        <v>56</v>
      </c>
      <c r="C19" s="7" t="s">
        <v>63</v>
      </c>
      <c r="D19" s="7" t="s">
        <v>64</v>
      </c>
      <c r="E19" s="9" t="s">
        <v>17</v>
      </c>
      <c r="F19" s="7" t="s">
        <v>65</v>
      </c>
      <c r="G19" s="7">
        <v>6</v>
      </c>
      <c r="H19" s="8">
        <f>VLOOKUP(F19,'[1]AMRUTANJAN HEALTH CARE'!$C$3:$D$115,2,FALSE)</f>
        <v>63</v>
      </c>
      <c r="I19" s="8">
        <f t="shared" si="0"/>
        <v>378</v>
      </c>
      <c r="M19" s="1"/>
    </row>
    <row r="20" spans="1:13" s="2" customFormat="1">
      <c r="A20" s="6">
        <f t="shared" si="1"/>
        <v>17</v>
      </c>
      <c r="B20" s="7" t="s">
        <v>66</v>
      </c>
      <c r="C20" s="7" t="s">
        <v>67</v>
      </c>
      <c r="D20" s="7" t="s">
        <v>68</v>
      </c>
      <c r="E20" s="9" t="s">
        <v>17</v>
      </c>
      <c r="F20" s="7" t="s">
        <v>29</v>
      </c>
      <c r="G20" s="7">
        <v>14</v>
      </c>
      <c r="H20" s="8">
        <f>VLOOKUP(F20,'[1]AMRUTANJAN HEALTH CARE'!$C$3:$D$115,2,FALSE)</f>
        <v>53</v>
      </c>
      <c r="I20" s="8">
        <f t="shared" si="0"/>
        <v>742</v>
      </c>
      <c r="M20" s="1"/>
    </row>
    <row r="21" spans="1:13" s="2" customFormat="1">
      <c r="A21" s="6">
        <f t="shared" si="1"/>
        <v>18</v>
      </c>
      <c r="B21" s="7" t="s">
        <v>69</v>
      </c>
      <c r="C21" s="7" t="s">
        <v>70</v>
      </c>
      <c r="D21" s="7" t="s">
        <v>71</v>
      </c>
      <c r="E21" s="9" t="s">
        <v>17</v>
      </c>
      <c r="F21" s="7" t="s">
        <v>29</v>
      </c>
      <c r="G21" s="7">
        <v>5</v>
      </c>
      <c r="H21" s="8">
        <f>VLOOKUP(F21,'[1]AMRUTANJAN HEALTH CARE'!$C$3:$D$115,2,FALSE)</f>
        <v>53</v>
      </c>
      <c r="I21" s="8">
        <f t="shared" si="0"/>
        <v>265</v>
      </c>
      <c r="M21" s="1"/>
    </row>
    <row r="22" spans="1:13" s="2" customFormat="1">
      <c r="A22" s="6">
        <f t="shared" si="1"/>
        <v>19</v>
      </c>
      <c r="B22" s="7" t="s">
        <v>72</v>
      </c>
      <c r="C22" s="7" t="s">
        <v>73</v>
      </c>
      <c r="D22" s="7" t="s">
        <v>74</v>
      </c>
      <c r="E22" s="9" t="s">
        <v>17</v>
      </c>
      <c r="F22" s="7" t="s">
        <v>75</v>
      </c>
      <c r="G22" s="7">
        <v>3</v>
      </c>
      <c r="H22" s="8">
        <f>VLOOKUP(F22,'[1]AMRUTANJAN HEALTH CARE'!$C$3:$D$115,2,FALSE)</f>
        <v>60</v>
      </c>
      <c r="I22" s="8">
        <f t="shared" si="0"/>
        <v>180</v>
      </c>
      <c r="M22" s="1"/>
    </row>
    <row r="23" spans="1:13" s="2" customFormat="1">
      <c r="A23" s="6">
        <f t="shared" si="1"/>
        <v>20</v>
      </c>
      <c r="B23" s="7" t="s">
        <v>72</v>
      </c>
      <c r="C23" s="7" t="s">
        <v>76</v>
      </c>
      <c r="D23" s="7" t="s">
        <v>77</v>
      </c>
      <c r="E23" s="9" t="s">
        <v>17</v>
      </c>
      <c r="F23" s="7" t="s">
        <v>25</v>
      </c>
      <c r="G23" s="7">
        <v>5</v>
      </c>
      <c r="H23" s="8">
        <f>VLOOKUP(F23,'[1]AMRUTANJAN HEALTH CARE'!$C$3:$D$115,2,FALSE)</f>
        <v>53</v>
      </c>
      <c r="I23" s="8">
        <f t="shared" si="0"/>
        <v>265</v>
      </c>
      <c r="M23" s="1"/>
    </row>
    <row r="24" spans="1:13" s="2" customFormat="1">
      <c r="A24" s="6">
        <f t="shared" si="1"/>
        <v>21</v>
      </c>
      <c r="B24" s="7" t="s">
        <v>72</v>
      </c>
      <c r="C24" s="7" t="s">
        <v>78</v>
      </c>
      <c r="D24" s="7" t="s">
        <v>79</v>
      </c>
      <c r="E24" s="9" t="s">
        <v>17</v>
      </c>
      <c r="F24" s="7" t="s">
        <v>80</v>
      </c>
      <c r="G24" s="7">
        <v>6</v>
      </c>
      <c r="H24" s="8">
        <f>VLOOKUP(F24,'[1]AMRUTANJAN HEALTH CARE'!$C$3:$D$115,2,FALSE)</f>
        <v>80</v>
      </c>
      <c r="I24" s="8">
        <f t="shared" si="0"/>
        <v>480</v>
      </c>
      <c r="M24" s="1"/>
    </row>
    <row r="25" spans="1:13" s="2" customFormat="1">
      <c r="A25" s="6">
        <f t="shared" si="1"/>
        <v>22</v>
      </c>
      <c r="B25" s="7" t="s">
        <v>72</v>
      </c>
      <c r="C25" s="7" t="s">
        <v>81</v>
      </c>
      <c r="D25" s="7" t="s">
        <v>82</v>
      </c>
      <c r="E25" s="9" t="s">
        <v>17</v>
      </c>
      <c r="F25" s="7" t="s">
        <v>83</v>
      </c>
      <c r="G25" s="7">
        <v>1</v>
      </c>
      <c r="H25" s="8">
        <f>VLOOKUP(F25,'[1]AMRUTANJAN HEALTH CARE'!$C$3:$D$115,2,FALSE)</f>
        <v>53</v>
      </c>
      <c r="I25" s="8">
        <f t="shared" si="0"/>
        <v>53</v>
      </c>
      <c r="M25" s="1"/>
    </row>
    <row r="26" spans="1:13" s="2" customFormat="1">
      <c r="A26" s="6">
        <f t="shared" si="1"/>
        <v>23</v>
      </c>
      <c r="B26" s="7" t="s">
        <v>72</v>
      </c>
      <c r="C26" s="7" t="s">
        <v>84</v>
      </c>
      <c r="D26" s="7" t="s">
        <v>85</v>
      </c>
      <c r="E26" s="9" t="s">
        <v>17</v>
      </c>
      <c r="F26" s="7" t="s">
        <v>59</v>
      </c>
      <c r="G26" s="7">
        <v>3</v>
      </c>
      <c r="H26" s="8">
        <f>VLOOKUP(F26,'[1]AMRUTANJAN HEALTH CARE'!$C$3:$D$115,2,FALSE)</f>
        <v>53</v>
      </c>
      <c r="I26" s="8">
        <f t="shared" si="0"/>
        <v>159</v>
      </c>
      <c r="M26" s="1"/>
    </row>
    <row r="27" spans="1:13" s="2" customFormat="1">
      <c r="A27" s="6">
        <f t="shared" si="1"/>
        <v>24</v>
      </c>
      <c r="B27" s="7" t="s">
        <v>72</v>
      </c>
      <c r="C27" s="7" t="s">
        <v>86</v>
      </c>
      <c r="D27" s="7" t="s">
        <v>87</v>
      </c>
      <c r="E27" s="9" t="s">
        <v>17</v>
      </c>
      <c r="F27" s="7" t="s">
        <v>18</v>
      </c>
      <c r="G27" s="7">
        <v>2</v>
      </c>
      <c r="H27" s="8">
        <f>VLOOKUP(F27,'[1]AMRUTANJAN HEALTH CARE'!$C$3:$D$115,2,FALSE)</f>
        <v>53</v>
      </c>
      <c r="I27" s="8">
        <f t="shared" si="0"/>
        <v>106</v>
      </c>
      <c r="M27" s="1"/>
    </row>
    <row r="28" spans="1:13" s="2" customFormat="1">
      <c r="A28" s="6">
        <f t="shared" si="1"/>
        <v>25</v>
      </c>
      <c r="B28" s="7" t="s">
        <v>72</v>
      </c>
      <c r="C28" s="7" t="s">
        <v>88</v>
      </c>
      <c r="D28" s="7" t="s">
        <v>89</v>
      </c>
      <c r="E28" s="9" t="s">
        <v>17</v>
      </c>
      <c r="F28" s="7" t="s">
        <v>90</v>
      </c>
      <c r="G28" s="7">
        <v>1</v>
      </c>
      <c r="H28" s="8">
        <f>VLOOKUP(F28,'[1]AMRUTANJAN HEALTH CARE'!$C$3:$D$115,2,FALSE)</f>
        <v>58</v>
      </c>
      <c r="I28" s="8">
        <f t="shared" si="0"/>
        <v>58</v>
      </c>
      <c r="M28" s="1"/>
    </row>
    <row r="29" spans="1:13" s="2" customFormat="1">
      <c r="A29" s="6">
        <f t="shared" si="1"/>
        <v>26</v>
      </c>
      <c r="B29" s="7" t="s">
        <v>72</v>
      </c>
      <c r="C29" s="7" t="s">
        <v>91</v>
      </c>
      <c r="D29" s="7" t="s">
        <v>92</v>
      </c>
      <c r="E29" s="9" t="s">
        <v>17</v>
      </c>
      <c r="F29" s="7" t="s">
        <v>93</v>
      </c>
      <c r="G29" s="7">
        <v>5</v>
      </c>
      <c r="H29" s="8">
        <f>VLOOKUP(F29,'[1]AMRUTANJAN HEALTH CARE'!$C$3:$D$115,2,FALSE)</f>
        <v>75</v>
      </c>
      <c r="I29" s="8">
        <f t="shared" si="0"/>
        <v>375</v>
      </c>
      <c r="M29" s="1"/>
    </row>
    <row r="30" spans="1:13" s="2" customFormat="1">
      <c r="A30" s="6">
        <f t="shared" si="1"/>
        <v>27</v>
      </c>
      <c r="B30" s="7" t="s">
        <v>94</v>
      </c>
      <c r="C30" s="7" t="s">
        <v>95</v>
      </c>
      <c r="D30" s="7" t="s">
        <v>96</v>
      </c>
      <c r="E30" s="9" t="s">
        <v>17</v>
      </c>
      <c r="F30" s="7" t="s">
        <v>29</v>
      </c>
      <c r="G30" s="7">
        <v>59</v>
      </c>
      <c r="H30" s="8">
        <f>VLOOKUP(F30,'[1]AMRUTANJAN HEALTH CARE'!$C$3:$D$115,2,FALSE)</f>
        <v>53</v>
      </c>
      <c r="I30" s="8">
        <f t="shared" si="0"/>
        <v>3127</v>
      </c>
      <c r="M30" s="1"/>
    </row>
    <row r="31" spans="1:13" s="2" customFormat="1">
      <c r="A31" s="6">
        <f t="shared" si="1"/>
        <v>28</v>
      </c>
      <c r="B31" s="7" t="s">
        <v>94</v>
      </c>
      <c r="C31" s="7" t="s">
        <v>97</v>
      </c>
      <c r="D31" s="7" t="s">
        <v>98</v>
      </c>
      <c r="E31" s="9" t="s">
        <v>17</v>
      </c>
      <c r="F31" s="7" t="s">
        <v>99</v>
      </c>
      <c r="G31" s="7">
        <v>4</v>
      </c>
      <c r="H31" s="8">
        <f>VLOOKUP(F31,'[1]AMRUTANJAN HEALTH CARE'!$C$3:$D$115,2,FALSE)</f>
        <v>64</v>
      </c>
      <c r="I31" s="8">
        <f t="shared" si="0"/>
        <v>256</v>
      </c>
      <c r="M31" s="1"/>
    </row>
    <row r="32" spans="1:13" s="2" customFormat="1">
      <c r="A32" s="6">
        <f t="shared" si="1"/>
        <v>29</v>
      </c>
      <c r="B32" s="7" t="s">
        <v>100</v>
      </c>
      <c r="C32" s="7" t="s">
        <v>101</v>
      </c>
      <c r="D32" s="7" t="s">
        <v>102</v>
      </c>
      <c r="E32" s="9" t="s">
        <v>17</v>
      </c>
      <c r="F32" s="7" t="s">
        <v>103</v>
      </c>
      <c r="G32" s="7">
        <v>2</v>
      </c>
      <c r="H32" s="8">
        <f>VLOOKUP(F32,'[1]AMRUTANJAN HEALTH CARE'!$C$3:$D$115,2,FALSE)</f>
        <v>53</v>
      </c>
      <c r="I32" s="8">
        <f t="shared" si="0"/>
        <v>106</v>
      </c>
      <c r="M32" s="1"/>
    </row>
    <row r="33" spans="1:13" s="2" customFormat="1">
      <c r="A33" s="6">
        <f t="shared" si="1"/>
        <v>30</v>
      </c>
      <c r="B33" s="7" t="s">
        <v>100</v>
      </c>
      <c r="C33" s="7" t="s">
        <v>104</v>
      </c>
      <c r="D33" s="7" t="s">
        <v>105</v>
      </c>
      <c r="E33" s="9" t="s">
        <v>17</v>
      </c>
      <c r="F33" s="7" t="s">
        <v>106</v>
      </c>
      <c r="G33" s="7">
        <v>1</v>
      </c>
      <c r="H33" s="8">
        <f>VLOOKUP(F33,'[1]AMRUTANJAN HEALTH CARE'!$C$3:$D$115,2,FALSE)</f>
        <v>76</v>
      </c>
      <c r="I33" s="8">
        <f t="shared" si="0"/>
        <v>76</v>
      </c>
      <c r="M33" s="1"/>
    </row>
    <row r="34" spans="1:13" s="2" customFormat="1">
      <c r="A34" s="6">
        <f t="shared" si="1"/>
        <v>31</v>
      </c>
      <c r="B34" s="7" t="s">
        <v>100</v>
      </c>
      <c r="C34" s="7" t="s">
        <v>107</v>
      </c>
      <c r="D34" s="7" t="s">
        <v>108</v>
      </c>
      <c r="E34" s="9" t="s">
        <v>17</v>
      </c>
      <c r="F34" s="7" t="s">
        <v>25</v>
      </c>
      <c r="G34" s="7">
        <v>1</v>
      </c>
      <c r="H34" s="8">
        <f>VLOOKUP(F34,'[1]AMRUTANJAN HEALTH CARE'!$C$3:$D$115,2,FALSE)</f>
        <v>53</v>
      </c>
      <c r="I34" s="8">
        <f t="shared" si="0"/>
        <v>53</v>
      </c>
      <c r="M34" s="1"/>
    </row>
    <row r="35" spans="1:13" s="2" customFormat="1">
      <c r="A35" s="6">
        <f t="shared" si="1"/>
        <v>32</v>
      </c>
      <c r="B35" s="7" t="s">
        <v>100</v>
      </c>
      <c r="C35" s="7" t="s">
        <v>109</v>
      </c>
      <c r="D35" s="7" t="s">
        <v>110</v>
      </c>
      <c r="E35" s="9" t="s">
        <v>17</v>
      </c>
      <c r="F35" s="7" t="s">
        <v>111</v>
      </c>
      <c r="G35" s="7">
        <v>7</v>
      </c>
      <c r="H35" s="8">
        <f>VLOOKUP(F35,'[1]AMRUTANJAN HEALTH CARE'!$C$3:$D$115,2,FALSE)</f>
        <v>101</v>
      </c>
      <c r="I35" s="8">
        <f t="shared" si="0"/>
        <v>707</v>
      </c>
      <c r="M35" s="1"/>
    </row>
    <row r="36" spans="1:13" s="2" customFormat="1">
      <c r="A36" s="21" t="s">
        <v>112</v>
      </c>
      <c r="B36" s="22"/>
      <c r="C36" s="22"/>
      <c r="D36" s="22"/>
      <c r="E36" s="22"/>
      <c r="F36" s="22"/>
      <c r="G36" s="22"/>
      <c r="H36" s="23"/>
      <c r="I36" s="10">
        <f>SUM(I4:I35)</f>
        <v>14906</v>
      </c>
      <c r="M36" s="1"/>
    </row>
    <row r="37" spans="1:13" s="2" customFormat="1" ht="15.75" thickBot="1">
      <c r="A37"/>
      <c r="B37"/>
      <c r="C37"/>
      <c r="D37"/>
      <c r="E37"/>
      <c r="F37"/>
      <c r="G37" s="3">
        <f>SUM(G4:G35)</f>
        <v>261</v>
      </c>
      <c r="H37" s="5"/>
      <c r="I37" s="5"/>
      <c r="M37" s="1"/>
    </row>
    <row r="38" spans="1:13" ht="15" customHeight="1">
      <c r="A38" s="18" t="s">
        <v>3</v>
      </c>
      <c r="B38" s="19"/>
      <c r="C38" s="19"/>
      <c r="D38" s="19"/>
      <c r="E38" s="19"/>
      <c r="F38" s="19"/>
      <c r="G38" s="19"/>
      <c r="H38" s="19"/>
      <c r="I38" s="20"/>
    </row>
    <row r="39" spans="1:13" ht="15" customHeight="1">
      <c r="A39" s="11" t="s">
        <v>13</v>
      </c>
      <c r="B39" s="12"/>
      <c r="C39" s="12"/>
      <c r="D39" s="12"/>
      <c r="E39" s="12"/>
      <c r="F39" s="12"/>
      <c r="G39" s="12"/>
      <c r="H39" s="12"/>
      <c r="I39" s="13"/>
    </row>
    <row r="40" spans="1:13" ht="30" customHeight="1" thickBot="1">
      <c r="A40" s="14" t="s">
        <v>4</v>
      </c>
      <c r="B40" s="15"/>
      <c r="C40" s="15"/>
      <c r="D40" s="15"/>
      <c r="E40" s="15"/>
      <c r="F40" s="15"/>
      <c r="G40" s="15"/>
      <c r="H40" s="15"/>
      <c r="I40" s="16"/>
    </row>
  </sheetData>
  <mergeCells count="8">
    <mergeCell ref="A39:I39"/>
    <mergeCell ref="A40:I40"/>
    <mergeCell ref="A2:F2"/>
    <mergeCell ref="G1:I1"/>
    <mergeCell ref="G2:I2"/>
    <mergeCell ref="A1:F1"/>
    <mergeCell ref="A38:I38"/>
    <mergeCell ref="A36:H36"/>
  </mergeCells>
  <conditionalFormatting sqref="C3">
    <cfRule type="duplicateValues" dxfId="0" priority="18"/>
  </conditionalFormatting>
  <pageMargins left="0.51181102362204722" right="0.33" top="0.56999999999999995" bottom="0.44" header="0.19" footer="0.23"/>
  <pageSetup paperSize="9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2024-08-06T13:59:08Z</cp:lastPrinted>
  <dcterms:created xsi:type="dcterms:W3CDTF">2023-06-13T11:10:02Z</dcterms:created>
  <dcterms:modified xsi:type="dcterms:W3CDTF">2024-08-13T06:37:19Z</dcterms:modified>
</cp:coreProperties>
</file>