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9" i="1"/>
  <c r="J15"/>
  <c r="J16"/>
  <c r="J4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H4"/>
</calcChain>
</file>

<file path=xl/sharedStrings.xml><?xml version="1.0" encoding="utf-8"?>
<sst xmlns="http://schemas.openxmlformats.org/spreadsheetml/2006/main" count="76" uniqueCount="52">
  <si>
    <t>INVOICE
ATC LOGISTICS,,8984191006
GST No:21CHVPB1842D2ZQ</t>
  </si>
  <si>
    <t>19/11/2024</t>
  </si>
  <si>
    <t>1269</t>
  </si>
  <si>
    <t>1279</t>
  </si>
  <si>
    <t>30/11/2024</t>
  </si>
  <si>
    <t>91698/91699</t>
  </si>
  <si>
    <t>28/11/2024</t>
  </si>
  <si>
    <t>91491</t>
  </si>
  <si>
    <t>14/11/2024</t>
  </si>
  <si>
    <t>91153</t>
  </si>
  <si>
    <t>91188</t>
  </si>
  <si>
    <t>26/11/2024</t>
  </si>
  <si>
    <t>91436/91437</t>
  </si>
  <si>
    <t>16/11/2024</t>
  </si>
  <si>
    <t>91226</t>
  </si>
  <si>
    <t>91227</t>
  </si>
  <si>
    <t>11/11/2024</t>
  </si>
  <si>
    <t>91110/91111</t>
  </si>
  <si>
    <t>04/11/2024</t>
  </si>
  <si>
    <t>90919</t>
  </si>
  <si>
    <t>90801/802/894/968/993</t>
  </si>
  <si>
    <t>Thanking you for your business.
ATC LOGISTICS</t>
  </si>
  <si>
    <t>CH/05450</t>
  </si>
  <si>
    <t>CH/05449</t>
  </si>
  <si>
    <t>CH/05771</t>
  </si>
  <si>
    <t>CH/05677</t>
  </si>
  <si>
    <t>CH/05360</t>
  </si>
  <si>
    <t>CH/05361</t>
  </si>
  <si>
    <t>CH/05621</t>
  </si>
  <si>
    <t>CH/05413</t>
  </si>
  <si>
    <t>CH/05414</t>
  </si>
  <si>
    <t>CH/05284</t>
  </si>
  <si>
    <t>CH/05081</t>
  </si>
  <si>
    <t>CH/05093</t>
  </si>
  <si>
    <t>JEYPORE</t>
  </si>
  <si>
    <t>JHARSUGUDA</t>
  </si>
  <si>
    <t>MALKANGIRI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</si>
  <si>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</si>
  <si>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</si>
  <si>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</si>
  <si>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</si>
  <si>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</si>
  <si>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</si>
  <si>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</si>
  <si>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</si>
  <si>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</si>
  <si>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 xml:space="preserve">RAPTAKOS BRETT AND COMPANY LTD
Address:RAPTAKOS BRETT AND CO LTD 2678,  BHANPUR, GOPALPUR
753011, ODISHA,9438723906
GST No:21AAACR1772R1Z5
</t>
  </si>
  <si>
    <t>LR</t>
  </si>
  <si>
    <t>AMOUNT</t>
  </si>
  <si>
    <t>(RUPEES FOURTEEN THOUSAND FIVE HUNDRED THIRTY ONLY)</t>
  </si>
  <si>
    <t>Kindly, verify &amp; confirm within 7 days, else GST will be filed by 20th DEC, 2024. 
GST to be paid by Consignor under Reverse Charge Mechanism(RCM) as per GST.</t>
  </si>
  <si>
    <t xml:space="preserve">Bill Date:11/30/2024
Bill NO : 3690
Total Amount:14530.00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</si>
</sst>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6</xdr:col>
      <xdr:colOff>200025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04775"/>
          <a:ext cx="38290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6">
          <cell r="C6" t="str">
            <v>ANGUL</v>
          </cell>
          <cell r="D6">
            <v>13.5</v>
          </cell>
        </row>
        <row r="7">
          <cell r="C7" t="str">
            <v>BARGADA</v>
          </cell>
          <cell r="D7">
            <v>15.89</v>
          </cell>
        </row>
        <row r="8">
          <cell r="C8" t="str">
            <v>BERHAMPUR</v>
          </cell>
          <cell r="D8">
            <v>15.8</v>
          </cell>
          <cell r="F8">
            <v>42.85</v>
          </cell>
        </row>
        <row r="9">
          <cell r="C9" t="str">
            <v>BHAWANIPATNA</v>
          </cell>
          <cell r="D9">
            <v>35.58</v>
          </cell>
          <cell r="F9">
            <v>40.21</v>
          </cell>
        </row>
        <row r="10">
          <cell r="C10" t="str">
            <v>BARIPADA</v>
          </cell>
          <cell r="D10">
            <v>14</v>
          </cell>
        </row>
        <row r="11">
          <cell r="C11" t="str">
            <v>BOLANGIRI</v>
          </cell>
          <cell r="D11">
            <v>26.11</v>
          </cell>
          <cell r="F11">
            <v>29.5</v>
          </cell>
        </row>
        <row r="12">
          <cell r="C12" t="str">
            <v>BALASORE</v>
          </cell>
          <cell r="D12">
            <v>14</v>
          </cell>
        </row>
        <row r="13">
          <cell r="C13" t="str">
            <v>CHATRAPUR</v>
          </cell>
          <cell r="D13">
            <v>17.5</v>
          </cell>
          <cell r="F13">
            <v>19.78</v>
          </cell>
        </row>
        <row r="14">
          <cell r="C14" t="str">
            <v>DHENKANAL</v>
          </cell>
          <cell r="D14">
            <v>12.37</v>
          </cell>
        </row>
        <row r="15">
          <cell r="C15" t="str">
            <v>HINJLIKATU</v>
          </cell>
          <cell r="D15">
            <v>30</v>
          </cell>
          <cell r="F15">
            <v>33.9</v>
          </cell>
        </row>
        <row r="16">
          <cell r="C16" t="str">
            <v>JHARSUGUDA</v>
          </cell>
          <cell r="D16">
            <v>15.89</v>
          </cell>
          <cell r="F16">
            <v>52.96</v>
          </cell>
        </row>
        <row r="17">
          <cell r="C17" t="str">
            <v>JEYPORE</v>
          </cell>
          <cell r="D17">
            <v>34.049999999999997</v>
          </cell>
          <cell r="F17">
            <v>38.479999999999997</v>
          </cell>
        </row>
        <row r="18">
          <cell r="C18" t="str">
            <v>JUNGARH</v>
          </cell>
          <cell r="D18">
            <v>36</v>
          </cell>
          <cell r="F18">
            <v>40.68</v>
          </cell>
        </row>
        <row r="19">
          <cell r="C19" t="str">
            <v>KANTABANJHI</v>
          </cell>
          <cell r="D19">
            <v>33.5</v>
          </cell>
          <cell r="F19">
            <v>37.86</v>
          </cell>
        </row>
        <row r="20">
          <cell r="C20" t="str">
            <v>KEONJHAR</v>
          </cell>
          <cell r="D20" t="str">
            <v>-</v>
          </cell>
          <cell r="F20">
            <v>37.86</v>
          </cell>
        </row>
        <row r="21">
          <cell r="C21" t="str">
            <v>K.ROAD</v>
          </cell>
          <cell r="D21">
            <v>38</v>
          </cell>
        </row>
        <row r="22">
          <cell r="C22" t="str">
            <v>KESINGA</v>
          </cell>
          <cell r="D22">
            <v>33.5</v>
          </cell>
          <cell r="F22">
            <v>42.94</v>
          </cell>
        </row>
        <row r="23">
          <cell r="C23" t="str">
            <v>MALKANGIRI</v>
          </cell>
          <cell r="D23">
            <v>45</v>
          </cell>
          <cell r="F23">
            <v>45.2</v>
          </cell>
        </row>
        <row r="24">
          <cell r="C24" t="str">
            <v>PHULBANI</v>
          </cell>
          <cell r="D24">
            <v>32.92</v>
          </cell>
          <cell r="F24">
            <v>37.200000000000003</v>
          </cell>
        </row>
        <row r="25">
          <cell r="C25" t="str">
            <v>RAYGADA</v>
          </cell>
          <cell r="D25">
            <v>36</v>
          </cell>
          <cell r="F25">
            <v>40.68</v>
          </cell>
        </row>
        <row r="26">
          <cell r="C26" t="str">
            <v>ROURKELA</v>
          </cell>
          <cell r="D26">
            <v>17.5</v>
          </cell>
          <cell r="F26">
            <v>54.78</v>
          </cell>
        </row>
        <row r="27">
          <cell r="C27" t="str">
            <v>SAMBALPUR</v>
          </cell>
          <cell r="D27">
            <v>14.76</v>
          </cell>
        </row>
        <row r="28">
          <cell r="C28" t="str">
            <v>SUNDERGARH</v>
          </cell>
          <cell r="D28">
            <v>18</v>
          </cell>
          <cell r="F28">
            <v>55.34</v>
          </cell>
        </row>
        <row r="29">
          <cell r="C29" t="str">
            <v>TITLAGARH</v>
          </cell>
          <cell r="D29">
            <v>36</v>
          </cell>
        </row>
        <row r="30">
          <cell r="C30" t="str">
            <v>KHARIAR ROAD</v>
          </cell>
          <cell r="F30">
            <v>42.94</v>
          </cell>
        </row>
        <row r="31">
          <cell r="C31" t="str">
            <v>CHHATRAPUR</v>
          </cell>
          <cell r="F31">
            <v>19.78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A2" workbookViewId="0">
      <selection activeCell="M13" sqref="M13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28515625" style="1" bestFit="1" customWidth="1"/>
    <col min="4" max="4" width="6.42578125" style="1" bestFit="1" customWidth="1"/>
    <col min="5" max="5" width="12.85546875" style="1" bestFit="1" customWidth="1"/>
    <col min="6" max="6" width="13.7109375" style="1" customWidth="1"/>
    <col min="7" max="7" width="5.42578125" style="1" bestFit="1" customWidth="1"/>
    <col min="8" max="8" width="7.42578125" style="2" customWidth="1"/>
    <col min="9" max="9" width="6.85546875" style="2" customWidth="1"/>
    <col min="10" max="10" width="10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ht="73.5" customHeight="1">
      <c r="A2" s="16" t="s">
        <v>46</v>
      </c>
      <c r="B2" s="17"/>
      <c r="C2" s="17"/>
      <c r="D2" s="17"/>
      <c r="E2" s="17"/>
      <c r="F2" s="17"/>
      <c r="G2" s="18"/>
      <c r="H2" s="19" t="s">
        <v>51</v>
      </c>
      <c r="I2" s="19"/>
      <c r="J2" s="19"/>
    </row>
    <row r="3" spans="1:10" s="3" customFormat="1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43</v>
      </c>
      <c r="G3" s="5" t="s">
        <v>44</v>
      </c>
      <c r="H3" s="6" t="s">
        <v>45</v>
      </c>
      <c r="I3" s="6" t="s">
        <v>47</v>
      </c>
      <c r="J3" s="6" t="s">
        <v>48</v>
      </c>
    </row>
    <row r="4" spans="1:10">
      <c r="A4" s="4">
        <v>1</v>
      </c>
      <c r="B4" s="4" t="s">
        <v>18</v>
      </c>
      <c r="C4" s="4" t="s">
        <v>32</v>
      </c>
      <c r="D4" s="9" t="s">
        <v>37</v>
      </c>
      <c r="E4" s="4" t="s">
        <v>34</v>
      </c>
      <c r="F4" s="4" t="s">
        <v>19</v>
      </c>
      <c r="G4" s="4">
        <v>19</v>
      </c>
      <c r="H4" s="7">
        <f>VLOOKUP(E4,'[1] RAPTAKOS BRETT &amp; CO LTD'!$C$6:$F$31,4,FALSE)</f>
        <v>38.479999999999997</v>
      </c>
      <c r="I4" s="7">
        <v>20</v>
      </c>
      <c r="J4" s="7">
        <f>G4*H4+I4</f>
        <v>751.11999999999989</v>
      </c>
    </row>
    <row r="5" spans="1:10" ht="30">
      <c r="A5" s="4">
        <v>2</v>
      </c>
      <c r="B5" s="4" t="s">
        <v>18</v>
      </c>
      <c r="C5" s="4" t="s">
        <v>33</v>
      </c>
      <c r="D5" s="9" t="s">
        <v>37</v>
      </c>
      <c r="E5" s="4" t="s">
        <v>35</v>
      </c>
      <c r="F5" s="4" t="s">
        <v>20</v>
      </c>
      <c r="G5" s="4">
        <v>25</v>
      </c>
      <c r="H5" s="7">
        <f>VLOOKUP(E5,'[1] RAPTAKOS BRETT &amp; CO LTD'!$C$6:$F$31,4,FALSE)</f>
        <v>52.96</v>
      </c>
      <c r="I5" s="7">
        <v>20</v>
      </c>
      <c r="J5" s="7">
        <f t="shared" ref="J5:J15" si="0">G5*H5+I5</f>
        <v>1344</v>
      </c>
    </row>
    <row r="6" spans="1:10">
      <c r="A6" s="4">
        <v>3</v>
      </c>
      <c r="B6" s="4" t="s">
        <v>16</v>
      </c>
      <c r="C6" s="4" t="s">
        <v>31</v>
      </c>
      <c r="D6" s="9" t="s">
        <v>37</v>
      </c>
      <c r="E6" s="4" t="s">
        <v>35</v>
      </c>
      <c r="F6" s="4" t="s">
        <v>17</v>
      </c>
      <c r="G6" s="4">
        <v>9</v>
      </c>
      <c r="H6" s="7">
        <f>VLOOKUP(E6,'[1] RAPTAKOS BRETT &amp; CO LTD'!$C$6:$F$31,4,FALSE)</f>
        <v>52.96</v>
      </c>
      <c r="I6" s="7">
        <v>20</v>
      </c>
      <c r="J6" s="7">
        <f t="shared" si="0"/>
        <v>496.64</v>
      </c>
    </row>
    <row r="7" spans="1:10">
      <c r="A7" s="4">
        <v>4</v>
      </c>
      <c r="B7" s="4" t="s">
        <v>8</v>
      </c>
      <c r="C7" s="4" t="s">
        <v>26</v>
      </c>
      <c r="D7" s="9" t="s">
        <v>37</v>
      </c>
      <c r="E7" s="4" t="s">
        <v>34</v>
      </c>
      <c r="F7" s="4" t="s">
        <v>9</v>
      </c>
      <c r="G7" s="4">
        <v>6</v>
      </c>
      <c r="H7" s="7">
        <f>VLOOKUP(E7,'[1] RAPTAKOS BRETT &amp; CO LTD'!$C$6:$F$31,4,FALSE)</f>
        <v>38.479999999999997</v>
      </c>
      <c r="I7" s="7">
        <v>20</v>
      </c>
      <c r="J7" s="7">
        <f t="shared" si="0"/>
        <v>250.88</v>
      </c>
    </row>
    <row r="8" spans="1:10">
      <c r="A8" s="4">
        <v>5</v>
      </c>
      <c r="B8" s="4" t="s">
        <v>8</v>
      </c>
      <c r="C8" s="4" t="s">
        <v>27</v>
      </c>
      <c r="D8" s="9" t="s">
        <v>37</v>
      </c>
      <c r="E8" s="4" t="s">
        <v>36</v>
      </c>
      <c r="F8" s="4" t="s">
        <v>10</v>
      </c>
      <c r="G8" s="4">
        <v>60</v>
      </c>
      <c r="H8" s="7">
        <f>VLOOKUP(E8,'[1] RAPTAKOS BRETT &amp; CO LTD'!$C$6:$F$31,4,FALSE)</f>
        <v>45.2</v>
      </c>
      <c r="I8" s="7">
        <v>20</v>
      </c>
      <c r="J8" s="7">
        <f t="shared" si="0"/>
        <v>2732</v>
      </c>
    </row>
    <row r="9" spans="1:10">
      <c r="A9" s="4">
        <v>6</v>
      </c>
      <c r="B9" s="4" t="s">
        <v>13</v>
      </c>
      <c r="C9" s="4" t="s">
        <v>29</v>
      </c>
      <c r="D9" s="9" t="s">
        <v>37</v>
      </c>
      <c r="E9" s="4" t="s">
        <v>34</v>
      </c>
      <c r="F9" s="4" t="s">
        <v>14</v>
      </c>
      <c r="G9" s="4">
        <v>40</v>
      </c>
      <c r="H9" s="7">
        <f>VLOOKUP(E9,'[1] RAPTAKOS BRETT &amp; CO LTD'!$C$6:$F$31,4,FALSE)</f>
        <v>38.479999999999997</v>
      </c>
      <c r="I9" s="7">
        <v>20</v>
      </c>
      <c r="J9" s="7">
        <f t="shared" si="0"/>
        <v>1559.1999999999998</v>
      </c>
    </row>
    <row r="10" spans="1:10">
      <c r="A10" s="4">
        <v>7</v>
      </c>
      <c r="B10" s="4" t="s">
        <v>13</v>
      </c>
      <c r="C10" s="4" t="s">
        <v>30</v>
      </c>
      <c r="D10" s="9" t="s">
        <v>37</v>
      </c>
      <c r="E10" s="4" t="s">
        <v>34</v>
      </c>
      <c r="F10" s="4" t="s">
        <v>15</v>
      </c>
      <c r="G10" s="4">
        <v>11</v>
      </c>
      <c r="H10" s="7">
        <f>VLOOKUP(E10,'[1] RAPTAKOS BRETT &amp; CO LTD'!$C$6:$F$31,4,FALSE)</f>
        <v>38.479999999999997</v>
      </c>
      <c r="I10" s="7">
        <v>20</v>
      </c>
      <c r="J10" s="7">
        <f t="shared" si="0"/>
        <v>443.28</v>
      </c>
    </row>
    <row r="11" spans="1:10">
      <c r="A11" s="4">
        <v>8</v>
      </c>
      <c r="B11" s="4" t="s">
        <v>1</v>
      </c>
      <c r="C11" s="4" t="s">
        <v>22</v>
      </c>
      <c r="D11" s="9" t="s">
        <v>37</v>
      </c>
      <c r="E11" s="4" t="s">
        <v>34</v>
      </c>
      <c r="F11" s="4" t="s">
        <v>2</v>
      </c>
      <c r="G11" s="4">
        <v>25</v>
      </c>
      <c r="H11" s="7">
        <f>VLOOKUP(E11,'[1] RAPTAKOS BRETT &amp; CO LTD'!$C$6:$F$31,4,FALSE)</f>
        <v>38.479999999999997</v>
      </c>
      <c r="I11" s="7">
        <v>20</v>
      </c>
      <c r="J11" s="7">
        <f t="shared" si="0"/>
        <v>981.99999999999989</v>
      </c>
    </row>
    <row r="12" spans="1:10">
      <c r="A12" s="4">
        <v>9</v>
      </c>
      <c r="B12" s="4" t="s">
        <v>1</v>
      </c>
      <c r="C12" s="4" t="s">
        <v>23</v>
      </c>
      <c r="D12" s="9" t="s">
        <v>37</v>
      </c>
      <c r="E12" s="4" t="s">
        <v>35</v>
      </c>
      <c r="F12" s="4" t="s">
        <v>3</v>
      </c>
      <c r="G12" s="4">
        <v>22</v>
      </c>
      <c r="H12" s="7">
        <f>VLOOKUP(E12,'[1] RAPTAKOS BRETT &amp; CO LTD'!$C$6:$F$31,4,FALSE)</f>
        <v>52.96</v>
      </c>
      <c r="I12" s="7">
        <v>20</v>
      </c>
      <c r="J12" s="7">
        <f t="shared" si="0"/>
        <v>1185.1200000000001</v>
      </c>
    </row>
    <row r="13" spans="1:10">
      <c r="A13" s="4">
        <v>10</v>
      </c>
      <c r="B13" s="4" t="s">
        <v>11</v>
      </c>
      <c r="C13" s="4" t="s">
        <v>28</v>
      </c>
      <c r="D13" s="9" t="s">
        <v>37</v>
      </c>
      <c r="E13" s="4" t="s">
        <v>35</v>
      </c>
      <c r="F13" s="4" t="s">
        <v>12</v>
      </c>
      <c r="G13" s="4">
        <v>42</v>
      </c>
      <c r="H13" s="7">
        <f>VLOOKUP(E13,'[1] RAPTAKOS BRETT &amp; CO LTD'!$C$6:$F$31,4,FALSE)</f>
        <v>52.96</v>
      </c>
      <c r="I13" s="7">
        <v>20</v>
      </c>
      <c r="J13" s="7">
        <f t="shared" si="0"/>
        <v>2244.3200000000002</v>
      </c>
    </row>
    <row r="14" spans="1:10">
      <c r="A14" s="4">
        <v>11</v>
      </c>
      <c r="B14" s="4" t="s">
        <v>6</v>
      </c>
      <c r="C14" s="4" t="s">
        <v>25</v>
      </c>
      <c r="D14" s="9" t="s">
        <v>37</v>
      </c>
      <c r="E14" s="4" t="s">
        <v>34</v>
      </c>
      <c r="F14" s="4" t="s">
        <v>7</v>
      </c>
      <c r="G14" s="4">
        <v>5</v>
      </c>
      <c r="H14" s="7">
        <f>VLOOKUP(E14,'[1] RAPTAKOS BRETT &amp; CO LTD'!$C$6:$F$31,4,FALSE)</f>
        <v>38.479999999999997</v>
      </c>
      <c r="I14" s="7">
        <v>20</v>
      </c>
      <c r="J14" s="7">
        <f t="shared" si="0"/>
        <v>212.39999999999998</v>
      </c>
    </row>
    <row r="15" spans="1:10">
      <c r="A15" s="4">
        <v>12</v>
      </c>
      <c r="B15" s="4" t="s">
        <v>4</v>
      </c>
      <c r="C15" s="4" t="s">
        <v>24</v>
      </c>
      <c r="D15" s="9" t="s">
        <v>37</v>
      </c>
      <c r="E15" s="4" t="s">
        <v>34</v>
      </c>
      <c r="F15" s="4" t="s">
        <v>5</v>
      </c>
      <c r="G15" s="4">
        <v>60</v>
      </c>
      <c r="H15" s="7">
        <f>VLOOKUP(E15,'[1] RAPTAKOS BRETT &amp; CO LTD'!$C$6:$F$31,4,FALSE)</f>
        <v>38.479999999999997</v>
      </c>
      <c r="I15" s="7">
        <v>20</v>
      </c>
      <c r="J15" s="7">
        <f>G15*H15+I15</f>
        <v>2328.7999999999997</v>
      </c>
    </row>
    <row r="16" spans="1:10" s="3" customFormat="1">
      <c r="A16" s="10" t="s">
        <v>49</v>
      </c>
      <c r="B16" s="11"/>
      <c r="C16" s="11"/>
      <c r="D16" s="11"/>
      <c r="E16" s="11"/>
      <c r="F16" s="11"/>
      <c r="G16" s="11"/>
      <c r="H16" s="12"/>
      <c r="I16" s="13"/>
      <c r="J16" s="6">
        <f>ROUND(SUM(J4:J15),0)</f>
        <v>14530</v>
      </c>
    </row>
    <row r="17" spans="1:10" s="3" customFormat="1" ht="30" customHeight="1">
      <c r="A17" s="14" t="s">
        <v>50</v>
      </c>
      <c r="B17" s="14"/>
      <c r="C17" s="14"/>
      <c r="D17" s="14"/>
      <c r="E17" s="14"/>
      <c r="F17" s="14"/>
      <c r="G17" s="14"/>
      <c r="H17" s="15"/>
      <c r="I17" s="15"/>
      <c r="J17" s="15"/>
    </row>
    <row r="18" spans="1:10" s="3" customFormat="1" ht="30" customHeight="1">
      <c r="A18" s="14" t="s">
        <v>21</v>
      </c>
      <c r="B18" s="14"/>
      <c r="C18" s="14"/>
      <c r="D18" s="14"/>
      <c r="E18" s="14"/>
      <c r="F18" s="14"/>
      <c r="G18" s="14"/>
      <c r="H18" s="15"/>
      <c r="I18" s="15"/>
      <c r="J18" s="15"/>
    </row>
    <row r="19" spans="1:10">
      <c r="G19" s="8">
        <f>SUM(G4:G15)</f>
        <v>324</v>
      </c>
    </row>
  </sheetData>
  <sortState ref="B4:J15">
    <sortCondition ref="B4"/>
  </sortState>
  <mergeCells count="7">
    <mergeCell ref="A16:I16"/>
    <mergeCell ref="A17:J17"/>
    <mergeCell ref="A18:J18"/>
    <mergeCell ref="A1:G1"/>
    <mergeCell ref="A2:G2"/>
    <mergeCell ref="H1:J1"/>
    <mergeCell ref="H2:J2"/>
  </mergeCells>
  <conditionalFormatting sqref="C3:C1048576">
    <cfRule type="duplicateValues" dxfId="0" priority="1"/>
  </conditionalFormatting>
  <pageMargins left="0.68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2024-12-08T03:40:09Z</cp:lastPrinted>
  <dcterms:created xsi:type="dcterms:W3CDTF">2024-12-04T10:41:54Z</dcterms:created>
  <dcterms:modified xsi:type="dcterms:W3CDTF">2024-12-08T03:40:10Z</dcterms:modified>
</cp:coreProperties>
</file>