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Invoice!$A$4:$O$112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10" i="1" l="1"/>
  <c r="G110" i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L57" i="1" s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J5" i="1"/>
  <c r="I5" i="1"/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109" i="1" l="1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<sst xmlns="http://schemas.openxmlformats.org/spreadsheetml/2006/main" count="1256" uniqueCount="682">
  <si>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</si>
  <si>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</si>
  <si>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</si>
  <si>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</si>
  <si>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</si>
  <si>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</si>
  <si>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</si>
  <si>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</si>
  <si>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</si>
  <si>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</si>
  <si>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</si>
  <si>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</si>
  <si>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</si>
  <si>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</si>
  <si>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</si>
  <si>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</si>
  <si>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</si>
  <si>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</si>
  <si>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</si>
  <si>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</si>
  <si>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</si>
  <si>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</si>
  <si>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</si>
  <si>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</si>
  <si>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</si>
  <si>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</si>
  <si>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</si>
  <si>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PANDA ENTERPRISERSES</t>
  </si>
  <si>
    <t>CHAMPESWAR</t>
  </si>
  <si>
    <t>BHADRAK</t>
  </si>
  <si>
    <t>NANDIPUR</t>
  </si>
  <si>
    <t>JATNI</t>
  </si>
  <si>
    <t>ASHOK STORE</t>
  </si>
  <si>
    <t>TULSIPUR</t>
  </si>
  <si>
    <t>SIMILIGUDA</t>
  </si>
  <si>
    <t>PHULBANI</t>
  </si>
  <si>
    <t>DHENKANAL</t>
  </si>
  <si>
    <t>BALICHANDRAPUR</t>
  </si>
  <si>
    <t>TARINI TRADERS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</si>
  <si>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</si>
  <si>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</si>
  <si>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</si>
  <si>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</si>
  <si>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</si>
  <si>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</si>
  <si>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</si>
  <si>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</si>
  <si>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</si>
  <si>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</si>
  <si>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</si>
  <si>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</si>
  <si>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</si>
  <si>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</si>
  <si>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</si>
  <si>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</si>
  <si>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</si>
  <si>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</si>
  <si>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</si>
  <si>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</si>
  <si>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</si>
  <si>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</si>
  <si>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</si>
  <si>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</si>
  <si>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</si>
  <si>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</si>
  <si>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</si>
  <si>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</si>
  <si>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</si>
  <si>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</si>
  <si>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</si>
  <si>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</si>
  <si>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</si>
  <si>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</si>
  <si>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</si>
  <si>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</si>
  <si>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</si>
  <si>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</si>
  <si>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</si>
  <si>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</si>
  <si>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</si>
  <si>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</si>
  <si>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</si>
  <si>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</si>
  <si>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</si>
  <si>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</si>
  <si>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</si>
  <si>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</si>
  <si>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</si>
  <si>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</si>
  <si>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</si>
  <si>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</si>
  <si>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</si>
  <si>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</si>
  <si>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</si>
  <si>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</si>
  <si>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</si>
  <si>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</si>
  <si>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</si>
  <si>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</si>
  <si>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</si>
  <si>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</si>
  <si>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</si>
  <si>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</si>
  <si>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</si>
  <si>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</si>
  <si>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</si>
  <si>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</si>
  <si>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</si>
  <si>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</si>
  <si>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</si>
  <si>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</si>
  <si>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</si>
  <si>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</si>
  <si>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</si>
  <si>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</si>
  <si>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</si>
  <si>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</si>
  <si>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</si>
  <si>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</si>
  <si>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</si>
  <si>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</si>
  <si>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</si>
  <si>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</si>
  <si>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</si>
  <si>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</si>
  <si>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</si>
  <si>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</si>
  <si>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</si>
  <si>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</si>
  <si>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</si>
  <si>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</si>
  <si>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</si>
  <si>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</si>
  <si>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</si>
  <si>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</si>
  <si>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</si>
  <si>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</si>
  <si>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</si>
  <si>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</si>
  <si>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</si>
  <si>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</si>
  <si>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</si>
  <si>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</si>
  <si>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</si>
  <si>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</si>
  <si>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</si>
  <si>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</si>
  <si>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</si>
  <si>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</si>
  <si>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</si>
  <si>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</si>
  <si>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</si>
  <si>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</si>
  <si>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</si>
  <si>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</si>
  <si>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</si>
  <si>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</si>
  <si>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</si>
  <si>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</si>
  <si>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</si>
  <si>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</si>
  <si>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</si>
  <si>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</si>
  <si>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</si>
  <si>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</si>
  <si>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</si>
  <si>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</si>
  <si>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</si>
  <si>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</si>
  <si>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</si>
  <si>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</si>
  <si>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</si>
  <si>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</si>
  <si>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</si>
  <si>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</si>
  <si>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</si>
  <si>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</si>
  <si>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</si>
  <si>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</si>
  <si>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</si>
  <si>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</si>
  <si>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</si>
  <si>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</si>
  <si>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</si>
  <si>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</si>
  <si>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</si>
  <si>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</si>
  <si>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</si>
  <si>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</si>
  <si>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</si>
  <si>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</si>
  <si>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</si>
  <si>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</si>
  <si>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</si>
  <si>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</si>
  <si>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</si>
  <si>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</si>
  <si>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</si>
  <si>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</si>
  <si>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</si>
  <si>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</si>
  <si>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</si>
  <si>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</si>
  <si>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</si>
  <si>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</si>
  <si>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</si>
  <si>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</si>
  <si>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</si>
  <si>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</si>
  <si>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</si>
  <si>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</si>
  <si>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</si>
  <si>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</si>
  <si>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</si>
  <si>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</si>
  <si>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</si>
  <si>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</si>
  <si>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</si>
  <si>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</si>
  <si>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</si>
  <si>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</si>
  <si>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</si>
  <si>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</si>
  <si>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</si>
  <si>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</si>
  <si>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</si>
  <si>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</si>
  <si>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</si>
  <si>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</si>
  <si>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</si>
  <si>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</si>
  <si>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</si>
  <si>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</si>
  <si>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</si>
  <si>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</si>
  <si>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</si>
  <si>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</si>
  <si>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</si>
  <si>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</si>
  <si>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</si>
  <si>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</si>
  <si>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</si>
  <si>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</si>
  <si>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</si>
  <si>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</si>
  <si>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</si>
  <si>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</si>
  <si>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</si>
  <si>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</si>
  <si>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</si>
  <si>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</si>
  <si>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</si>
  <si>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</si>
  <si>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</si>
  <si>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</si>
  <si>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</si>
  <si>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</si>
  <si>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</si>
  <si>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</si>
  <si>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</si>
  <si>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</si>
  <si>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</si>
  <si>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</si>
  <si>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</si>
  <si>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</si>
  <si>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</si>
  <si>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</si>
  <si>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</si>
  <si>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</si>
  <si>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</si>
  <si>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</si>
  <si>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</si>
  <si>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</si>
  <si>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</si>
  <si>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</si>
  <si>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</si>
  <si>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</si>
  <si>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</si>
  <si>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</si>
  <si>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</si>
  <si>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</si>
  <si>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</si>
  <si>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</si>
  <si>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</si>
  <si>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</si>
  <si>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</si>
  <si>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</si>
  <si>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</si>
  <si>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</si>
  <si>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</si>
  <si>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</si>
  <si>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</si>
  <si>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</si>
  <si>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</si>
  <si>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</si>
  <si>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</si>
  <si>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</si>
  <si>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</si>
  <si>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</si>
  <si>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</si>
  <si>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</si>
  <si>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</si>
  <si>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</si>
  <si>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</si>
  <si>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</si>
  <si>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</si>
  <si>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</si>
  <si>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</si>
  <si>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</si>
  <si>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</si>
  <si>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</si>
  <si>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</si>
  <si>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</si>
  <si>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</si>
  <si>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</si>
  <si>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</si>
  <si>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</si>
  <si>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</si>
  <si>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</si>
  <si>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</si>
  <si>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</si>
  <si>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</si>
  <si>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</si>
  <si>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</si>
  <si>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</si>
  <si>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</si>
  <si>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</si>
  <si>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</si>
  <si>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</si>
  <si>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</si>
  <si>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</si>
  <si>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</si>
  <si>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</si>
  <si>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</si>
  <si>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</si>
  <si>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</si>
  <si>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</si>
  <si>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</si>
  <si>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</si>
  <si>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</si>
  <si>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</si>
  <si>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</si>
  <si>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</si>
  <si>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</si>
  <si>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</si>
  <si>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</si>
  <si>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</si>
  <si>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</si>
  <si>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</si>
  <si>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</si>
  <si>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</si>
  <si>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</si>
  <si>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</si>
  <si>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</si>
  <si>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</si>
  <si>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JAGANNATH TRADERS</t>
  </si>
  <si>
    <t>GIRISOLA</t>
  </si>
  <si>
    <t>CHANDPUR</t>
  </si>
  <si>
    <t>NAYAK HARDWARE STORE</t>
  </si>
  <si>
    <t>AR TRADERS</t>
  </si>
  <si>
    <t>BARUAN</t>
  </si>
  <si>
    <t>SHREE DHABALESWAR BHANDAR</t>
  </si>
  <si>
    <t>KENDRAPARA</t>
  </si>
  <si>
    <t>MANJU COLOUR WORLD</t>
  </si>
  <si>
    <t>GADAMA</t>
  </si>
  <si>
    <t>SWASTI SATHI ENTERPRISES</t>
  </si>
  <si>
    <t xml:space="preserve">
To,
M/S CREATIVE PAINTS PRIVATE LIMITED
Address:PLOT NO. 1256, WARD-29/ NEW WARD 43,  HOL.828/N/11, 
GROUND FLOOR MAHANADI VIHAR, ( 753004 ),9040119781
GST No: 21AAICC1182G1Z3
</t>
  </si>
  <si>
    <t>NAYAGARH</t>
  </si>
  <si>
    <t>PRATHI RAMA RAO AND SONS</t>
  </si>
  <si>
    <t>NEW BALAJI ENTERPRISE</t>
  </si>
  <si>
    <t>MAHAJAN TRADERS</t>
  </si>
  <si>
    <t>PURUSOTTAMPUR</t>
  </si>
  <si>
    <t>SANKAR TRADERS</t>
  </si>
  <si>
    <t>JARKA</t>
  </si>
  <si>
    <t>S S ENTERPRISES</t>
  </si>
  <si>
    <t>G AND S  ASSOCIATES</t>
  </si>
  <si>
    <t>MAMATA SUPPLY AGENCY</t>
  </si>
  <si>
    <t xml:space="preserve">DAMODAR PRADHAN </t>
  </si>
  <si>
    <t>JAY JAGANNATH HARDWARE PAINT AND DOOR</t>
  </si>
  <si>
    <t>KASHINATH GENERAL SOTRE</t>
  </si>
  <si>
    <t>GANGAPUR</t>
  </si>
  <si>
    <t>SIDHESWARI TRADERS</t>
  </si>
  <si>
    <t>MAA KHANDURAI GENERAL STORE</t>
  </si>
  <si>
    <t>SK HARDWARE GOP</t>
  </si>
  <si>
    <t>01/3/2025</t>
  </si>
  <si>
    <t>PL/JA/27032</t>
  </si>
  <si>
    <t>1390</t>
  </si>
  <si>
    <t xml:space="preserve">JAGANNATH PRUSTY BALUGAON </t>
  </si>
  <si>
    <t>PL/JA/27198</t>
  </si>
  <si>
    <t>1391</t>
  </si>
  <si>
    <t>03/3/2025</t>
  </si>
  <si>
    <t>PL/JA/27021</t>
  </si>
  <si>
    <t>1395/1396</t>
  </si>
  <si>
    <t>PL/JA/27040</t>
  </si>
  <si>
    <t>1393</t>
  </si>
  <si>
    <t>PL/JA/27041</t>
  </si>
  <si>
    <t>1397</t>
  </si>
  <si>
    <t>TULSIPUR (KHURDA)</t>
  </si>
  <si>
    <t>JANARDAN STORE</t>
  </si>
  <si>
    <t>PL/JA/27042</t>
  </si>
  <si>
    <t>1399</t>
  </si>
  <si>
    <t>SHANTILATA TRADERS CHARICHHAKA</t>
  </si>
  <si>
    <t>PL/JA/27044</t>
  </si>
  <si>
    <t>1400</t>
  </si>
  <si>
    <t>PL/JA/27046</t>
  </si>
  <si>
    <t>1402</t>
  </si>
  <si>
    <t>PL/JA/27075</t>
  </si>
  <si>
    <t>1394</t>
  </si>
  <si>
    <t>04/3/2025</t>
  </si>
  <si>
    <t>PL/JA/27142</t>
  </si>
  <si>
    <t>1384</t>
  </si>
  <si>
    <t>JAGANNATHA TRADERS RAISUGUDA</t>
  </si>
  <si>
    <t>05/3/2025</t>
  </si>
  <si>
    <t>PL/JA/27219</t>
  </si>
  <si>
    <t>1405</t>
  </si>
  <si>
    <t>PL/JA/27236</t>
  </si>
  <si>
    <t>1404</t>
  </si>
  <si>
    <t>HINDOLA</t>
  </si>
  <si>
    <t>SUSHIL HARDWARE HINDOL TOWN</t>
  </si>
  <si>
    <t>PL/JA/27240</t>
  </si>
  <si>
    <t>1386</t>
  </si>
  <si>
    <t>ALAPUR</t>
  </si>
  <si>
    <t>NIGAM TRADERS</t>
  </si>
  <si>
    <t>PL/JA/27284</t>
  </si>
  <si>
    <t>1412</t>
  </si>
  <si>
    <t>PL/JA/27290</t>
  </si>
  <si>
    <t>1406</t>
  </si>
  <si>
    <t>PL/JA/27304</t>
  </si>
  <si>
    <t>1421</t>
  </si>
  <si>
    <t>TARATARINI JUNCTION</t>
  </si>
  <si>
    <t xml:space="preserve">BISWANATH HARDWARE </t>
  </si>
  <si>
    <t>PL/JA/27305</t>
  </si>
  <si>
    <t>1419</t>
  </si>
  <si>
    <t>PL/JA/27311</t>
  </si>
  <si>
    <t>1417</t>
  </si>
  <si>
    <t>NURPUR</t>
  </si>
  <si>
    <t>06/3/2025</t>
  </si>
  <si>
    <t>PL/JA/27277</t>
  </si>
  <si>
    <t>1408</t>
  </si>
  <si>
    <t>PL/JA/27349</t>
  </si>
  <si>
    <t>1420</t>
  </si>
  <si>
    <t>PL/JA/27352</t>
  </si>
  <si>
    <t>1425</t>
  </si>
  <si>
    <t>PL/JA/27355</t>
  </si>
  <si>
    <t>1427</t>
  </si>
  <si>
    <t>07/3/2025</t>
  </si>
  <si>
    <t>PL/JA/27380</t>
  </si>
  <si>
    <t>1430</t>
  </si>
  <si>
    <t>ROUL TRADING</t>
  </si>
  <si>
    <t>PL/JA/27399</t>
  </si>
  <si>
    <t>1409</t>
  </si>
  <si>
    <t>PL/JA/27416</t>
  </si>
  <si>
    <t>1429</t>
  </si>
  <si>
    <t>APPOLO ELECTRICAL RAIRANGPUR</t>
  </si>
  <si>
    <t>PL/JA/27419</t>
  </si>
  <si>
    <t>1428</t>
  </si>
  <si>
    <t>PL/JA/27431</t>
  </si>
  <si>
    <t>1431</t>
  </si>
  <si>
    <t>KALIABALI</t>
  </si>
  <si>
    <t>LAXMI NARAYAN TIMBER DEPOL KALIABALI</t>
  </si>
  <si>
    <t>08/3/2025</t>
  </si>
  <si>
    <t>PL/JA/27544</t>
  </si>
  <si>
    <t>1435</t>
  </si>
  <si>
    <t>PL/JA/27545</t>
  </si>
  <si>
    <t>1438</t>
  </si>
  <si>
    <t>PL/JA/27724</t>
  </si>
  <si>
    <t>1434</t>
  </si>
  <si>
    <t>PL/JA/27893</t>
  </si>
  <si>
    <t>1436</t>
  </si>
  <si>
    <t>PATKURA</t>
  </si>
  <si>
    <t>SHREE MAA PAINTS</t>
  </si>
  <si>
    <t>10/3/2025</t>
  </si>
  <si>
    <t>PL/JA/27584</t>
  </si>
  <si>
    <t>1443</t>
  </si>
  <si>
    <t>SAHOO VARIETY STORE</t>
  </si>
  <si>
    <t>PL/JA/27590</t>
  </si>
  <si>
    <t>1441</t>
  </si>
  <si>
    <t>LAXMI HARDWARE STORE NTPC</t>
  </si>
  <si>
    <t>PL/JA/27591</t>
  </si>
  <si>
    <t>1445</t>
  </si>
  <si>
    <t>ADAVA</t>
  </si>
  <si>
    <t>SHIVA BAJARANGI HW AND TOOL HOUSE</t>
  </si>
  <si>
    <t>PL/JA/27609</t>
  </si>
  <si>
    <t>1444</t>
  </si>
  <si>
    <t>HIND HARDWARE KEONJHARA</t>
  </si>
  <si>
    <t>PL/JA/27629</t>
  </si>
  <si>
    <t>1440</t>
  </si>
  <si>
    <t>PL/JA/27758</t>
  </si>
  <si>
    <t>1448</t>
  </si>
  <si>
    <t>SWASTI SATHI ENTERPRISES 1</t>
  </si>
  <si>
    <t>11/3/2025</t>
  </si>
  <si>
    <t>PL/JA/27622</t>
  </si>
  <si>
    <t>1442</t>
  </si>
  <si>
    <t>AUL</t>
  </si>
  <si>
    <t>M K COLOUR WORLD</t>
  </si>
  <si>
    <t>PL/JA/27627</t>
  </si>
  <si>
    <t>1446</t>
  </si>
  <si>
    <t>12/3/2025</t>
  </si>
  <si>
    <t>PL/JA/27709</t>
  </si>
  <si>
    <t>1454</t>
  </si>
  <si>
    <t>PL/JA/27737</t>
  </si>
  <si>
    <t>1452</t>
  </si>
  <si>
    <t>MAA BASULI STORES REMUNA</t>
  </si>
  <si>
    <t>PL/JA/27760</t>
  </si>
  <si>
    <t>1455</t>
  </si>
  <si>
    <t>PL/JA/27762</t>
  </si>
  <si>
    <t>1451</t>
  </si>
  <si>
    <t>PL/JA/28046</t>
  </si>
  <si>
    <t>1456</t>
  </si>
  <si>
    <t xml:space="preserve">MAMTA SUPPLY AGENCIES  </t>
  </si>
  <si>
    <t>13/3/2025</t>
  </si>
  <si>
    <t>PL/JA/27811</t>
  </si>
  <si>
    <t>1458</t>
  </si>
  <si>
    <t xml:space="preserve">BISWANATHA HARDWARE </t>
  </si>
  <si>
    <t>PL/JA/27879</t>
  </si>
  <si>
    <t>1465</t>
  </si>
  <si>
    <t>14/3/2025</t>
  </si>
  <si>
    <t>PL/DO/23832</t>
  </si>
  <si>
    <t>1460</t>
  </si>
  <si>
    <t>17/3/2025</t>
  </si>
  <si>
    <t>PL/JA/27931</t>
  </si>
  <si>
    <t>1467</t>
  </si>
  <si>
    <t>PL/JA/27932</t>
  </si>
  <si>
    <t>1478</t>
  </si>
  <si>
    <t>SUSHIL HARDWARE STORE</t>
  </si>
  <si>
    <t>PL/JA/27934</t>
  </si>
  <si>
    <t>1474</t>
  </si>
  <si>
    <t>PL/JA/27964</t>
  </si>
  <si>
    <t>1476</t>
  </si>
  <si>
    <t>SRI RAM PAINTS</t>
  </si>
  <si>
    <t>PL/MA/16252</t>
  </si>
  <si>
    <t>1470</t>
  </si>
  <si>
    <t>18/3/2025</t>
  </si>
  <si>
    <t>JA/309</t>
  </si>
  <si>
    <t>0</t>
  </si>
  <si>
    <t xml:space="preserve">GADAMA </t>
  </si>
  <si>
    <t>SWATI SAEHI ENTERPRIESES</t>
  </si>
  <si>
    <t>PL/JA/28012</t>
  </si>
  <si>
    <t>1480</t>
  </si>
  <si>
    <t>KIREI</t>
  </si>
  <si>
    <t>R R ENTERPRISERS</t>
  </si>
  <si>
    <t>PL/JA/28024</t>
  </si>
  <si>
    <t>1481</t>
  </si>
  <si>
    <t>DAMODAR PRADHAN 1</t>
  </si>
  <si>
    <t>20/3/2025</t>
  </si>
  <si>
    <t>PL/JA/28130</t>
  </si>
  <si>
    <t>1482</t>
  </si>
  <si>
    <t>APPOLO ELECTRICAL</t>
  </si>
  <si>
    <t>PL/JA/28131</t>
  </si>
  <si>
    <t>1484</t>
  </si>
  <si>
    <t>21/3/2025</t>
  </si>
  <si>
    <t>PL/JA/28246</t>
  </si>
  <si>
    <t>1491</t>
  </si>
  <si>
    <t>GUNIA GOPALPUR</t>
  </si>
  <si>
    <t>PL/JA/28280</t>
  </si>
  <si>
    <t>1486</t>
  </si>
  <si>
    <t>PL/JA/28285</t>
  </si>
  <si>
    <t>1487</t>
  </si>
  <si>
    <t>BINKA</t>
  </si>
  <si>
    <t>BALAJI IRON STORE</t>
  </si>
  <si>
    <t>PL/JA/28288</t>
  </si>
  <si>
    <t>1490</t>
  </si>
  <si>
    <t>MAA RAMACHANDI HARDWARE</t>
  </si>
  <si>
    <t>22/3/2025</t>
  </si>
  <si>
    <t>PL/JA/28323</t>
  </si>
  <si>
    <t>1496</t>
  </si>
  <si>
    <t>PL/JA/28324</t>
  </si>
  <si>
    <t>1497</t>
  </si>
  <si>
    <t>PL/JA/28367</t>
  </si>
  <si>
    <t>1498</t>
  </si>
  <si>
    <t>24/3/2025</t>
  </si>
  <si>
    <t>PL/JA/28371</t>
  </si>
  <si>
    <t>1513</t>
  </si>
  <si>
    <t>BHAPUR</t>
  </si>
  <si>
    <t>DEEPAK HARDWARE</t>
  </si>
  <si>
    <t>PL/JA/28400</t>
  </si>
  <si>
    <t>1501</t>
  </si>
  <si>
    <t>PL/JA/28405</t>
  </si>
  <si>
    <t>1512</t>
  </si>
  <si>
    <t>PL/JA/28420</t>
  </si>
  <si>
    <t>1507</t>
  </si>
  <si>
    <t>PL/JA/28421</t>
  </si>
  <si>
    <t>1510</t>
  </si>
  <si>
    <t>PL/JA/28440</t>
  </si>
  <si>
    <t>1489</t>
  </si>
  <si>
    <t>SAHU AND SONS TRADERS</t>
  </si>
  <si>
    <t>PL/JA/28719</t>
  </si>
  <si>
    <t>1502</t>
  </si>
  <si>
    <t>VINAYAK STORE</t>
  </si>
  <si>
    <t>25/3/2025</t>
  </si>
  <si>
    <t>PL/DO/24354</t>
  </si>
  <si>
    <t>1509</t>
  </si>
  <si>
    <t>PL/JA/28496</t>
  </si>
  <si>
    <t>1516</t>
  </si>
  <si>
    <t>SHREE DHABALEWAR BHANDAR</t>
  </si>
  <si>
    <t>PL/JA/28500</t>
  </si>
  <si>
    <t>1517</t>
  </si>
  <si>
    <t>26/3/2025</t>
  </si>
  <si>
    <t>PL/JA/28591</t>
  </si>
  <si>
    <t>1520</t>
  </si>
  <si>
    <t>PL/JA/28609</t>
  </si>
  <si>
    <t>1527</t>
  </si>
  <si>
    <t>G AND S ASSOCIATES</t>
  </si>
  <si>
    <t>PL/JA/28908</t>
  </si>
  <si>
    <t>1522</t>
  </si>
  <si>
    <t>JAGANNATH TRADERS GANDIBED</t>
  </si>
  <si>
    <t>PL/JA/28909</t>
  </si>
  <si>
    <t>1529</t>
  </si>
  <si>
    <t>27/3/2025</t>
  </si>
  <si>
    <t>PL/JA/28639</t>
  </si>
  <si>
    <t>1518</t>
  </si>
  <si>
    <t>PL/JA/28652</t>
  </si>
  <si>
    <t>1521</t>
  </si>
  <si>
    <t>PL/JA/28697</t>
  </si>
  <si>
    <t>1525</t>
  </si>
  <si>
    <t>PL/JA/28713</t>
  </si>
  <si>
    <t>1526</t>
  </si>
  <si>
    <t>BALIA</t>
  </si>
  <si>
    <t>BHAGABATI TRADERS BALIA</t>
  </si>
  <si>
    <t>PL/JA/28714</t>
  </si>
  <si>
    <t>1536</t>
  </si>
  <si>
    <t>LAXMI PAINTS  HARDWARE</t>
  </si>
  <si>
    <t>28/3/2025</t>
  </si>
  <si>
    <t>PL/JA/28741</t>
  </si>
  <si>
    <t>1534</t>
  </si>
  <si>
    <t xml:space="preserve">KRISHNA HARDWARE AND SANITARY </t>
  </si>
  <si>
    <t>PL/JA/28763</t>
  </si>
  <si>
    <t>1537</t>
  </si>
  <si>
    <t>PL/JA/28764</t>
  </si>
  <si>
    <t>1528</t>
  </si>
  <si>
    <t>KALINGA HARDWARE STORE NAYAGARD</t>
  </si>
  <si>
    <t>PL/JA/28776</t>
  </si>
  <si>
    <t>1541</t>
  </si>
  <si>
    <t>HADAPADA</t>
  </si>
  <si>
    <t xml:space="preserve">JAY SHREERAM TRADERS NARANGARH </t>
  </si>
  <si>
    <t>PL/JA/28817</t>
  </si>
  <si>
    <t>1542</t>
  </si>
  <si>
    <t>HARIPUR HAT</t>
  </si>
  <si>
    <t>PATITA PABANA ENTERPRISES KUAKHIA</t>
  </si>
  <si>
    <t>PL/JA/28818</t>
  </si>
  <si>
    <t>1535</t>
  </si>
  <si>
    <t>PL/JA/28825</t>
  </si>
  <si>
    <t>1533</t>
  </si>
  <si>
    <t>BISWAKARMA PLY HOUSE</t>
  </si>
  <si>
    <t>PL/JA/28830</t>
  </si>
  <si>
    <t>1543</t>
  </si>
  <si>
    <t>PL/JA/28835</t>
  </si>
  <si>
    <t>1546</t>
  </si>
  <si>
    <t>PL/JA/28863</t>
  </si>
  <si>
    <t>1540</t>
  </si>
  <si>
    <t>PRASIDHI ENTERPRISES</t>
  </si>
  <si>
    <t>PL/JA/29171</t>
  </si>
  <si>
    <t>1538</t>
  </si>
  <si>
    <t>LAXMI NARAYAN HARDWARE STORE</t>
  </si>
  <si>
    <t>PL/JA/29250</t>
  </si>
  <si>
    <t>1539</t>
  </si>
  <si>
    <t>ADAKATA</t>
  </si>
  <si>
    <t>BAJARANGI HARDWARE AND ELECTRICALS</t>
  </si>
  <si>
    <t>29/3/2025</t>
  </si>
  <si>
    <t>PL/JA/29153</t>
  </si>
  <si>
    <t>1547</t>
  </si>
  <si>
    <t>PL/JA/29207</t>
  </si>
  <si>
    <t>1549</t>
  </si>
  <si>
    <t>GOVINDA TRADERS</t>
  </si>
  <si>
    <t>PL/JA/29208</t>
  </si>
  <si>
    <t>1548</t>
  </si>
  <si>
    <t>31/3/2025</t>
  </si>
  <si>
    <t>PL/JA/29105</t>
  </si>
  <si>
    <t>1560</t>
  </si>
  <si>
    <t>PL/JA/29106</t>
  </si>
  <si>
    <t>1554</t>
  </si>
  <si>
    <t>PL/JA/29108</t>
  </si>
  <si>
    <t>1559</t>
  </si>
  <si>
    <t>PL/JA/29114</t>
  </si>
  <si>
    <t>1553</t>
  </si>
  <si>
    <t>GOPALPUR</t>
  </si>
  <si>
    <t>PL/JA/29141</t>
  </si>
  <si>
    <t>1551</t>
  </si>
  <si>
    <t>PL/JA/29154</t>
  </si>
  <si>
    <t>1532</t>
  </si>
  <si>
    <t>(RUPEES ONE LAKH FIFTEEN THOUSAND FOUR HUNDRED EIGHTY ONE ONLY)</t>
  </si>
  <si>
    <t>Month : March, 2025
Bill Date: 12/09/2025
Bill NO : 15027
Total Amount: 115481.00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</si>
</sst>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3" fillId="0" borderId="2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9" xfId="0" applyNumberFormat="1" applyFont="1" applyBorder="1" applyAlignment="1">
      <alignment horizont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/>
    </xf>
    <xf numFmtId="0" fontId="3" fillId="0" borderId="21" xfId="0" applyNumberFormat="1" applyFont="1" applyBorder="1" applyAlignment="1">
      <alignment vertical="center"/>
    </xf>
    <xf numFmtId="0" fontId="0" fillId="0" borderId="21" xfId="0" applyNumberFormat="1" applyBorder="1" applyAlignment="1">
      <alignment vertical="center" wrapText="1"/>
    </xf>
    <xf numFmtId="2" fontId="0" fillId="0" borderId="21" xfId="0" applyNumberFormat="1" applyFont="1" applyBorder="1" applyAlignment="1">
      <alignment vertical="center"/>
    </xf>
    <xf numFmtId="0" fontId="0" fillId="0" borderId="22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vertical="center"/>
    </xf>
    <xf numFmtId="0" fontId="0" fillId="0" borderId="18" xfId="0" applyNumberForma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0" fontId="0" fillId="0" borderId="24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right" wrapText="1"/>
    </xf>
    <xf numFmtId="0" fontId="1" fillId="0" borderId="7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723900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workbookViewId="0">
      <selection activeCell="S14" sqref="S14"/>
    </sheetView>
  </sheetViews>
  <sheetFormatPr defaultRowHeight="15"/>
  <cols>
    <col min="1" max="1" width="4.140625" style="8" customWidth="1"/>
    <col min="2" max="2" width="10" style="8" customWidth="1"/>
    <col min="3" max="3" width="13.140625" style="8" customWidth="1"/>
    <col min="4" max="4" width="9.85546875" style="11" bestFit="1" customWidth="1"/>
    <col min="5" max="5" width="9.5703125" style="8" bestFit="1" customWidth="1"/>
    <col min="6" max="6" width="17.5703125" style="8" bestFit="1" customWidth="1"/>
    <col min="7" max="7" width="6.140625" style="8" customWidth="1"/>
    <col min="8" max="8" width="8.28515625" style="8" bestFit="1" customWidth="1"/>
    <col min="9" max="9" width="6.28515625" style="12" customWidth="1"/>
    <col min="10" max="10" width="8.140625" style="12" customWidth="1"/>
    <col min="11" max="11" width="7" style="8" customWidth="1"/>
    <col min="12" max="12" width="9.5703125" style="8" bestFit="1" customWidth="1"/>
    <col min="13" max="13" width="10.42578125" style="8" bestFit="1" customWidth="1"/>
    <col min="14" max="14" width="49.28515625" style="8" bestFit="1" customWidth="1"/>
    <col min="15" max="15" width="11.5703125" style="8" bestFit="1" customWidth="1"/>
    <col min="16" max="16384" width="9.140625" style="8"/>
  </cols>
  <sheetData>
    <row r="1" spans="1:14" ht="5.25" customHeight="1" thickBot="1"/>
    <row r="2" spans="1:14" ht="80.25" customHeight="1" thickBot="1">
      <c r="A2" s="71"/>
      <c r="B2" s="72"/>
      <c r="C2" s="72"/>
      <c r="D2" s="72"/>
      <c r="E2" s="72"/>
      <c r="F2" s="73"/>
      <c r="G2" s="74" t="s">
        <v>21</v>
      </c>
      <c r="H2" s="74"/>
      <c r="I2" s="74"/>
      <c r="J2" s="74"/>
      <c r="K2" s="74"/>
      <c r="L2" s="75"/>
    </row>
    <row r="3" spans="1:14" ht="88.5" customHeight="1" thickBot="1">
      <c r="A3" s="69" t="s">
        <v>366</v>
      </c>
      <c r="B3" s="70"/>
      <c r="C3" s="70"/>
      <c r="D3" s="70"/>
      <c r="E3" s="70"/>
      <c r="F3" s="70"/>
      <c r="G3" s="76" t="s">
        <v>681</v>
      </c>
      <c r="H3" s="77"/>
      <c r="I3" s="77"/>
      <c r="J3" s="77"/>
      <c r="K3" s="77"/>
      <c r="L3" s="78"/>
      <c r="M3" s="12"/>
    </row>
    <row r="4" spans="1:14" s="7" customFormat="1" ht="15.95" customHeight="1" thickBot="1">
      <c r="A4" s="33" t="s">
        <v>6</v>
      </c>
      <c r="B4" s="34" t="s">
        <v>7</v>
      </c>
      <c r="C4" s="34" t="s">
        <v>8</v>
      </c>
      <c r="D4" s="34" t="s">
        <v>12</v>
      </c>
      <c r="E4" s="34" t="s">
        <v>1</v>
      </c>
      <c r="F4" s="35" t="s">
        <v>5</v>
      </c>
      <c r="G4" s="34" t="s">
        <v>3</v>
      </c>
      <c r="H4" s="34" t="s">
        <v>2</v>
      </c>
      <c r="I4" s="36" t="s">
        <v>4</v>
      </c>
      <c r="J4" s="36" t="s">
        <v>345</v>
      </c>
      <c r="K4" s="36" t="s">
        <v>346</v>
      </c>
      <c r="L4" s="37" t="s">
        <v>9</v>
      </c>
      <c r="M4" s="40" t="s">
        <v>13</v>
      </c>
      <c r="N4" s="32" t="s">
        <v>11</v>
      </c>
    </row>
    <row r="5" spans="1:14" s="7" customFormat="1">
      <c r="A5" s="51">
        <v>1</v>
      </c>
      <c r="B5" s="52" t="s">
        <v>384</v>
      </c>
      <c r="C5" s="52" t="s">
        <v>385</v>
      </c>
      <c r="D5" s="52" t="s">
        <v>386</v>
      </c>
      <c r="E5" s="53" t="s">
        <v>22</v>
      </c>
      <c r="F5" s="54" t="s">
        <v>322</v>
      </c>
      <c r="G5" s="52">
        <v>39</v>
      </c>
      <c r="H5" s="52">
        <v>450</v>
      </c>
      <c r="I5" s="55">
        <f>VLOOKUP(F5,'[1]CREATIVE PAINTS'!$C$6:$I$299,7,FALSE)</f>
        <v>2.64</v>
      </c>
      <c r="J5" s="55">
        <f>G5*8</f>
        <v>312</v>
      </c>
      <c r="K5" s="55">
        <v>25</v>
      </c>
      <c r="L5" s="55">
        <f>H5*I5+J5+K5</f>
        <v>1525</v>
      </c>
      <c r="M5" s="56"/>
      <c r="N5" s="38" t="s">
        <v>387</v>
      </c>
    </row>
    <row r="6" spans="1:14" s="7" customFormat="1">
      <c r="A6" s="39">
        <f>A5+1</f>
        <v>2</v>
      </c>
      <c r="B6" s="30" t="s">
        <v>384</v>
      </c>
      <c r="C6" s="30" t="s">
        <v>388</v>
      </c>
      <c r="D6" s="30" t="s">
        <v>389</v>
      </c>
      <c r="E6" s="41" t="s">
        <v>22</v>
      </c>
      <c r="F6" s="42" t="s">
        <v>37</v>
      </c>
      <c r="G6" s="30">
        <v>9</v>
      </c>
      <c r="H6" s="30">
        <v>180</v>
      </c>
      <c r="I6" s="31">
        <f>VLOOKUP(F6,'[1]CREATIVE PAINTS'!$C$6:$I$299,7,FALSE)</f>
        <v>2.2000000000000002</v>
      </c>
      <c r="J6" s="31">
        <f t="shared" ref="J6:J69" si="0">G6*8</f>
        <v>72</v>
      </c>
      <c r="K6" s="31">
        <v>25</v>
      </c>
      <c r="L6" s="31">
        <f t="shared" ref="L6:L69" si="1">H6*I6+J6+K6</f>
        <v>493.00000000000006</v>
      </c>
      <c r="M6" s="57"/>
      <c r="N6" s="38" t="s">
        <v>38</v>
      </c>
    </row>
    <row r="7" spans="1:14" s="7" customFormat="1">
      <c r="A7" s="39">
        <f t="shared" ref="A7:A70" si="2">A6+1</f>
        <v>3</v>
      </c>
      <c r="B7" s="30" t="s">
        <v>390</v>
      </c>
      <c r="C7" s="30" t="s">
        <v>391</v>
      </c>
      <c r="D7" s="30" t="s">
        <v>392</v>
      </c>
      <c r="E7" s="41" t="s">
        <v>22</v>
      </c>
      <c r="F7" s="42" t="s">
        <v>316</v>
      </c>
      <c r="G7" s="30">
        <v>11</v>
      </c>
      <c r="H7" s="30">
        <v>100</v>
      </c>
      <c r="I7" s="31">
        <f>VLOOKUP(F7,'[1]CREATIVE PAINTS'!$C$6:$I$299,7,FALSE)</f>
        <v>2.2000000000000002</v>
      </c>
      <c r="J7" s="31">
        <f t="shared" si="0"/>
        <v>88</v>
      </c>
      <c r="K7" s="31">
        <v>25</v>
      </c>
      <c r="L7" s="31">
        <f t="shared" si="1"/>
        <v>333</v>
      </c>
      <c r="M7" s="57"/>
      <c r="N7" s="38" t="s">
        <v>375</v>
      </c>
    </row>
    <row r="8" spans="1:14" s="7" customFormat="1">
      <c r="A8" s="39">
        <f t="shared" si="2"/>
        <v>4</v>
      </c>
      <c r="B8" s="30" t="s">
        <v>390</v>
      </c>
      <c r="C8" s="30" t="s">
        <v>393</v>
      </c>
      <c r="D8" s="30" t="s">
        <v>394</v>
      </c>
      <c r="E8" s="41" t="s">
        <v>22</v>
      </c>
      <c r="F8" s="42" t="s">
        <v>285</v>
      </c>
      <c r="G8" s="30">
        <v>8</v>
      </c>
      <c r="H8" s="30">
        <v>160</v>
      </c>
      <c r="I8" s="31">
        <f>VLOOKUP(F8,'[1]CREATIVE PAINTS'!$C$6:$I$299,7,FALSE)</f>
        <v>2.4</v>
      </c>
      <c r="J8" s="31">
        <f t="shared" si="0"/>
        <v>64</v>
      </c>
      <c r="K8" s="31">
        <v>25</v>
      </c>
      <c r="L8" s="31">
        <f t="shared" si="1"/>
        <v>473</v>
      </c>
      <c r="M8" s="57"/>
      <c r="N8" s="38" t="s">
        <v>382</v>
      </c>
    </row>
    <row r="9" spans="1:14" s="7" customFormat="1" ht="30">
      <c r="A9" s="39">
        <f t="shared" si="2"/>
        <v>5</v>
      </c>
      <c r="B9" s="30" t="s">
        <v>390</v>
      </c>
      <c r="C9" s="30" t="s">
        <v>395</v>
      </c>
      <c r="D9" s="30" t="s">
        <v>396</v>
      </c>
      <c r="E9" s="41" t="s">
        <v>22</v>
      </c>
      <c r="F9" s="42" t="s">
        <v>397</v>
      </c>
      <c r="G9" s="30">
        <v>13</v>
      </c>
      <c r="H9" s="30">
        <v>70</v>
      </c>
      <c r="I9" s="31">
        <f>VLOOKUP(F9,'[1]CREATIVE PAINTS'!$C$6:$I$299,7,FALSE)</f>
        <v>2.2000000000000002</v>
      </c>
      <c r="J9" s="31">
        <f t="shared" si="0"/>
        <v>104</v>
      </c>
      <c r="K9" s="31">
        <v>25</v>
      </c>
      <c r="L9" s="31">
        <f t="shared" si="1"/>
        <v>283</v>
      </c>
      <c r="M9" s="57"/>
      <c r="N9" s="38" t="s">
        <v>398</v>
      </c>
    </row>
    <row r="10" spans="1:14" s="7" customFormat="1">
      <c r="A10" s="39">
        <f t="shared" si="2"/>
        <v>6</v>
      </c>
      <c r="B10" s="30" t="s">
        <v>390</v>
      </c>
      <c r="C10" s="30" t="s">
        <v>399</v>
      </c>
      <c r="D10" s="30" t="s">
        <v>400</v>
      </c>
      <c r="E10" s="41" t="s">
        <v>22</v>
      </c>
      <c r="F10" s="42" t="s">
        <v>136</v>
      </c>
      <c r="G10" s="30">
        <v>16</v>
      </c>
      <c r="H10" s="30">
        <v>130</v>
      </c>
      <c r="I10" s="31">
        <f>VLOOKUP(F10,'[1]CREATIVE PAINTS'!$C$6:$I$299,7,FALSE)</f>
        <v>2.4</v>
      </c>
      <c r="J10" s="31">
        <f t="shared" si="0"/>
        <v>128</v>
      </c>
      <c r="K10" s="31">
        <v>25</v>
      </c>
      <c r="L10" s="31">
        <f t="shared" si="1"/>
        <v>465</v>
      </c>
      <c r="M10" s="57"/>
      <c r="N10" s="38" t="s">
        <v>401</v>
      </c>
    </row>
    <row r="11" spans="1:14" s="7" customFormat="1">
      <c r="A11" s="39">
        <f t="shared" si="2"/>
        <v>7</v>
      </c>
      <c r="B11" s="30" t="s">
        <v>390</v>
      </c>
      <c r="C11" s="30" t="s">
        <v>402</v>
      </c>
      <c r="D11" s="30" t="s">
        <v>403</v>
      </c>
      <c r="E11" s="41" t="s">
        <v>22</v>
      </c>
      <c r="F11" s="42" t="s">
        <v>349</v>
      </c>
      <c r="G11" s="30">
        <v>5</v>
      </c>
      <c r="H11" s="30">
        <v>130</v>
      </c>
      <c r="I11" s="31">
        <f>VLOOKUP(F11,'[1]CREATIVE PAINTS'!$C$6:$I$299,7,FALSE)</f>
        <v>2.2000000000000002</v>
      </c>
      <c r="J11" s="31">
        <f t="shared" si="0"/>
        <v>40</v>
      </c>
      <c r="K11" s="31">
        <v>25</v>
      </c>
      <c r="L11" s="31">
        <f t="shared" si="1"/>
        <v>351</v>
      </c>
      <c r="M11" s="57"/>
      <c r="N11" s="38" t="s">
        <v>370</v>
      </c>
    </row>
    <row r="12" spans="1:14" s="7" customFormat="1" ht="30">
      <c r="A12" s="39">
        <f t="shared" si="2"/>
        <v>8</v>
      </c>
      <c r="B12" s="30" t="s">
        <v>390</v>
      </c>
      <c r="C12" s="30" t="s">
        <v>404</v>
      </c>
      <c r="D12" s="30" t="s">
        <v>405</v>
      </c>
      <c r="E12" s="41" t="s">
        <v>22</v>
      </c>
      <c r="F12" s="42" t="s">
        <v>397</v>
      </c>
      <c r="G12" s="30">
        <v>2</v>
      </c>
      <c r="H12" s="30">
        <v>52</v>
      </c>
      <c r="I12" s="31">
        <f>VLOOKUP(F12,'[1]CREATIVE PAINTS'!$C$6:$I$299,7,FALSE)</f>
        <v>2.2000000000000002</v>
      </c>
      <c r="J12" s="31">
        <f t="shared" si="0"/>
        <v>16</v>
      </c>
      <c r="K12" s="31">
        <v>25</v>
      </c>
      <c r="L12" s="31">
        <f t="shared" si="1"/>
        <v>155.4</v>
      </c>
      <c r="M12" s="57"/>
      <c r="N12" s="38" t="s">
        <v>398</v>
      </c>
    </row>
    <row r="13" spans="1:14" s="7" customFormat="1">
      <c r="A13" s="39">
        <f t="shared" si="2"/>
        <v>9</v>
      </c>
      <c r="B13" s="30" t="s">
        <v>390</v>
      </c>
      <c r="C13" s="30" t="s">
        <v>406</v>
      </c>
      <c r="D13" s="30" t="s">
        <v>407</v>
      </c>
      <c r="E13" s="41" t="s">
        <v>22</v>
      </c>
      <c r="F13" s="42" t="s">
        <v>199</v>
      </c>
      <c r="G13" s="30">
        <v>10</v>
      </c>
      <c r="H13" s="30">
        <v>200</v>
      </c>
      <c r="I13" s="31">
        <f>VLOOKUP(F13,'[1]CREATIVE PAINTS'!$C$6:$I$299,7,FALSE)</f>
        <v>4.24</v>
      </c>
      <c r="J13" s="31">
        <f t="shared" si="0"/>
        <v>80</v>
      </c>
      <c r="K13" s="31">
        <v>25</v>
      </c>
      <c r="L13" s="31">
        <f t="shared" si="1"/>
        <v>953</v>
      </c>
      <c r="M13" s="57"/>
      <c r="N13" s="38" t="s">
        <v>200</v>
      </c>
    </row>
    <row r="14" spans="1:14" s="7" customFormat="1">
      <c r="A14" s="39">
        <f t="shared" si="2"/>
        <v>10</v>
      </c>
      <c r="B14" s="30" t="s">
        <v>408</v>
      </c>
      <c r="C14" s="30" t="s">
        <v>409</v>
      </c>
      <c r="D14" s="30" t="s">
        <v>410</v>
      </c>
      <c r="E14" s="41" t="s">
        <v>22</v>
      </c>
      <c r="F14" s="42" t="s">
        <v>45</v>
      </c>
      <c r="G14" s="30">
        <v>17</v>
      </c>
      <c r="H14" s="30">
        <v>160</v>
      </c>
      <c r="I14" s="31">
        <f>VLOOKUP(F14,'[1]CREATIVE PAINTS'!$C$6:$I$299,7,FALSE)</f>
        <v>2.2000000000000002</v>
      </c>
      <c r="J14" s="31">
        <f t="shared" si="0"/>
        <v>136</v>
      </c>
      <c r="K14" s="31">
        <v>25</v>
      </c>
      <c r="L14" s="31">
        <f t="shared" si="1"/>
        <v>513</v>
      </c>
      <c r="M14" s="57"/>
      <c r="N14" s="38" t="s">
        <v>411</v>
      </c>
    </row>
    <row r="15" spans="1:14" s="7" customFormat="1">
      <c r="A15" s="39">
        <f t="shared" si="2"/>
        <v>11</v>
      </c>
      <c r="B15" s="30" t="s">
        <v>412</v>
      </c>
      <c r="C15" s="30" t="s">
        <v>413</v>
      </c>
      <c r="D15" s="30" t="s">
        <v>414</v>
      </c>
      <c r="E15" s="41" t="s">
        <v>22</v>
      </c>
      <c r="F15" s="42" t="s">
        <v>23</v>
      </c>
      <c r="G15" s="30">
        <v>9</v>
      </c>
      <c r="H15" s="30">
        <v>180</v>
      </c>
      <c r="I15" s="31">
        <f>VLOOKUP(F15,'[1]CREATIVE PAINTS'!$C$6:$I$299,7,FALSE)</f>
        <v>2.2000000000000002</v>
      </c>
      <c r="J15" s="31">
        <f t="shared" si="0"/>
        <v>72</v>
      </c>
      <c r="K15" s="31">
        <v>25</v>
      </c>
      <c r="L15" s="31">
        <f t="shared" si="1"/>
        <v>493.00000000000006</v>
      </c>
      <c r="M15" s="57"/>
      <c r="N15" s="38" t="s">
        <v>368</v>
      </c>
    </row>
    <row r="16" spans="1:14" s="7" customFormat="1">
      <c r="A16" s="39">
        <f t="shared" si="2"/>
        <v>12</v>
      </c>
      <c r="B16" s="30" t="s">
        <v>412</v>
      </c>
      <c r="C16" s="30" t="s">
        <v>415</v>
      </c>
      <c r="D16" s="30" t="s">
        <v>416</v>
      </c>
      <c r="E16" s="41" t="s">
        <v>22</v>
      </c>
      <c r="F16" s="42" t="s">
        <v>417</v>
      </c>
      <c r="G16" s="30">
        <v>9</v>
      </c>
      <c r="H16" s="30">
        <v>190</v>
      </c>
      <c r="I16" s="31">
        <f>VLOOKUP(F16,'[1]CREATIVE PAINTS'!$C$6:$I$299,7,FALSE)</f>
        <v>2.4</v>
      </c>
      <c r="J16" s="31">
        <f t="shared" si="0"/>
        <v>72</v>
      </c>
      <c r="K16" s="31">
        <v>25</v>
      </c>
      <c r="L16" s="31">
        <f t="shared" si="1"/>
        <v>553</v>
      </c>
      <c r="M16" s="57"/>
      <c r="N16" s="38" t="s">
        <v>418</v>
      </c>
    </row>
    <row r="17" spans="1:14" s="7" customFormat="1">
      <c r="A17" s="39">
        <f t="shared" si="2"/>
        <v>13</v>
      </c>
      <c r="B17" s="30" t="s">
        <v>412</v>
      </c>
      <c r="C17" s="30" t="s">
        <v>419</v>
      </c>
      <c r="D17" s="30" t="s">
        <v>420</v>
      </c>
      <c r="E17" s="41" t="s">
        <v>22</v>
      </c>
      <c r="F17" s="42" t="s">
        <v>421</v>
      </c>
      <c r="G17" s="30">
        <v>6</v>
      </c>
      <c r="H17" s="30">
        <v>50</v>
      </c>
      <c r="I17" s="31">
        <f>VLOOKUP(F17,'[1]CREATIVE PAINTS'!$C$6:$I$299,7,FALSE)</f>
        <v>2.64</v>
      </c>
      <c r="J17" s="31">
        <f t="shared" si="0"/>
        <v>48</v>
      </c>
      <c r="K17" s="31">
        <v>25</v>
      </c>
      <c r="L17" s="31">
        <f t="shared" si="1"/>
        <v>205</v>
      </c>
      <c r="M17" s="57"/>
      <c r="N17" s="38" t="s">
        <v>422</v>
      </c>
    </row>
    <row r="18" spans="1:14" s="7" customFormat="1">
      <c r="A18" s="39">
        <f t="shared" si="2"/>
        <v>14</v>
      </c>
      <c r="B18" s="30" t="s">
        <v>412</v>
      </c>
      <c r="C18" s="30" t="s">
        <v>423</v>
      </c>
      <c r="D18" s="30" t="s">
        <v>424</v>
      </c>
      <c r="E18" s="41" t="s">
        <v>22</v>
      </c>
      <c r="F18" s="42" t="s">
        <v>291</v>
      </c>
      <c r="G18" s="30">
        <v>9</v>
      </c>
      <c r="H18" s="30">
        <v>100</v>
      </c>
      <c r="I18" s="31">
        <f>VLOOKUP(F18,'[1]CREATIVE PAINTS'!$C$6:$I$299,7,FALSE)</f>
        <v>2.64</v>
      </c>
      <c r="J18" s="31">
        <f t="shared" si="0"/>
        <v>72</v>
      </c>
      <c r="K18" s="31">
        <v>25</v>
      </c>
      <c r="L18" s="31">
        <f t="shared" si="1"/>
        <v>361</v>
      </c>
      <c r="M18" s="57"/>
      <c r="N18" s="38" t="s">
        <v>292</v>
      </c>
    </row>
    <row r="19" spans="1:14" s="7" customFormat="1">
      <c r="A19" s="39">
        <f t="shared" si="2"/>
        <v>15</v>
      </c>
      <c r="B19" s="30" t="s">
        <v>412</v>
      </c>
      <c r="C19" s="30" t="s">
        <v>425</v>
      </c>
      <c r="D19" s="30" t="s">
        <v>426</v>
      </c>
      <c r="E19" s="41" t="s">
        <v>22</v>
      </c>
      <c r="F19" s="42" t="s">
        <v>56</v>
      </c>
      <c r="G19" s="30">
        <v>14</v>
      </c>
      <c r="H19" s="30">
        <v>170</v>
      </c>
      <c r="I19" s="31">
        <f>VLOOKUP(F19,'[1]CREATIVE PAINTS'!$C$6:$I$299,7,FALSE)</f>
        <v>2</v>
      </c>
      <c r="J19" s="31">
        <f t="shared" si="0"/>
        <v>112</v>
      </c>
      <c r="K19" s="31">
        <v>25</v>
      </c>
      <c r="L19" s="31">
        <f t="shared" si="1"/>
        <v>477</v>
      </c>
      <c r="M19" s="57"/>
      <c r="N19" s="38" t="s">
        <v>383</v>
      </c>
    </row>
    <row r="20" spans="1:14" s="7" customFormat="1" ht="30">
      <c r="A20" s="39">
        <f t="shared" si="2"/>
        <v>16</v>
      </c>
      <c r="B20" s="30" t="s">
        <v>412</v>
      </c>
      <c r="C20" s="30" t="s">
        <v>427</v>
      </c>
      <c r="D20" s="30" t="s">
        <v>428</v>
      </c>
      <c r="E20" s="41" t="s">
        <v>22</v>
      </c>
      <c r="F20" s="42" t="s">
        <v>429</v>
      </c>
      <c r="G20" s="30">
        <v>15</v>
      </c>
      <c r="H20" s="30">
        <v>250</v>
      </c>
      <c r="I20" s="31">
        <f>VLOOKUP(F20,'[1]CREATIVE PAINTS'!$C$6:$I$299,7,FALSE)</f>
        <v>2.5299999999999998</v>
      </c>
      <c r="J20" s="31">
        <f t="shared" si="0"/>
        <v>120</v>
      </c>
      <c r="K20" s="31">
        <v>25</v>
      </c>
      <c r="L20" s="31">
        <f t="shared" si="1"/>
        <v>777.5</v>
      </c>
      <c r="M20" s="57"/>
      <c r="N20" s="38" t="s">
        <v>430</v>
      </c>
    </row>
    <row r="21" spans="1:14" s="7" customFormat="1">
      <c r="A21" s="39">
        <f t="shared" si="2"/>
        <v>17</v>
      </c>
      <c r="B21" s="30" t="s">
        <v>412</v>
      </c>
      <c r="C21" s="30" t="s">
        <v>431</v>
      </c>
      <c r="D21" s="30" t="s">
        <v>432</v>
      </c>
      <c r="E21" s="41" t="s">
        <v>22</v>
      </c>
      <c r="F21" s="42" t="s">
        <v>0</v>
      </c>
      <c r="G21" s="30">
        <v>17</v>
      </c>
      <c r="H21" s="30">
        <v>220</v>
      </c>
      <c r="I21" s="31">
        <f>VLOOKUP(F21,'[1]CREATIVE PAINTS'!$C$6:$I$299,7,FALSE)</f>
        <v>2.2000000000000002</v>
      </c>
      <c r="J21" s="31">
        <f t="shared" si="0"/>
        <v>136</v>
      </c>
      <c r="K21" s="31">
        <v>25</v>
      </c>
      <c r="L21" s="31">
        <f t="shared" si="1"/>
        <v>645</v>
      </c>
      <c r="M21" s="57"/>
      <c r="N21" s="38" t="s">
        <v>10</v>
      </c>
    </row>
    <row r="22" spans="1:14" s="7" customFormat="1">
      <c r="A22" s="39">
        <f t="shared" si="2"/>
        <v>18</v>
      </c>
      <c r="B22" s="30" t="s">
        <v>412</v>
      </c>
      <c r="C22" s="30" t="s">
        <v>433</v>
      </c>
      <c r="D22" s="30" t="s">
        <v>434</v>
      </c>
      <c r="E22" s="41" t="s">
        <v>22</v>
      </c>
      <c r="F22" s="42" t="s">
        <v>435</v>
      </c>
      <c r="G22" s="30">
        <v>13</v>
      </c>
      <c r="H22" s="30">
        <v>240</v>
      </c>
      <c r="I22" s="31">
        <f>VLOOKUP(F22,'[1]CREATIVE PAINTS'!$C$6:$I$299,7,FALSE)</f>
        <v>2.2000000000000002</v>
      </c>
      <c r="J22" s="31">
        <f t="shared" si="0"/>
        <v>104</v>
      </c>
      <c r="K22" s="31">
        <v>25</v>
      </c>
      <c r="L22" s="31">
        <f t="shared" si="1"/>
        <v>657</v>
      </c>
      <c r="M22" s="57"/>
      <c r="N22" s="38" t="s">
        <v>359</v>
      </c>
    </row>
    <row r="23" spans="1:14" s="7" customFormat="1">
      <c r="A23" s="39">
        <f t="shared" si="2"/>
        <v>19</v>
      </c>
      <c r="B23" s="30" t="s">
        <v>436</v>
      </c>
      <c r="C23" s="30" t="s">
        <v>437</v>
      </c>
      <c r="D23" s="30" t="s">
        <v>438</v>
      </c>
      <c r="E23" s="41" t="s">
        <v>22</v>
      </c>
      <c r="F23" s="42" t="s">
        <v>136</v>
      </c>
      <c r="G23" s="30">
        <v>15</v>
      </c>
      <c r="H23" s="30">
        <v>180</v>
      </c>
      <c r="I23" s="31">
        <f>VLOOKUP(F23,'[1]CREATIVE PAINTS'!$C$6:$I$299,7,FALSE)</f>
        <v>2.4</v>
      </c>
      <c r="J23" s="31">
        <f t="shared" si="0"/>
        <v>120</v>
      </c>
      <c r="K23" s="31">
        <v>25</v>
      </c>
      <c r="L23" s="31">
        <f t="shared" si="1"/>
        <v>577</v>
      </c>
      <c r="M23" s="57"/>
      <c r="N23" s="38" t="s">
        <v>401</v>
      </c>
    </row>
    <row r="24" spans="1:14" s="7" customFormat="1">
      <c r="A24" s="39">
        <f t="shared" si="2"/>
        <v>20</v>
      </c>
      <c r="B24" s="30" t="s">
        <v>436</v>
      </c>
      <c r="C24" s="30" t="s">
        <v>439</v>
      </c>
      <c r="D24" s="30" t="s">
        <v>440</v>
      </c>
      <c r="E24" s="41" t="s">
        <v>22</v>
      </c>
      <c r="F24" s="42" t="s">
        <v>45</v>
      </c>
      <c r="G24" s="30">
        <v>15</v>
      </c>
      <c r="H24" s="30">
        <v>360</v>
      </c>
      <c r="I24" s="31">
        <f>VLOOKUP(F24,'[1]CREATIVE PAINTS'!$C$6:$I$299,7,FALSE)</f>
        <v>2.2000000000000002</v>
      </c>
      <c r="J24" s="31">
        <f t="shared" si="0"/>
        <v>120</v>
      </c>
      <c r="K24" s="31">
        <v>25</v>
      </c>
      <c r="L24" s="31">
        <f t="shared" si="1"/>
        <v>937.00000000000011</v>
      </c>
      <c r="M24" s="57"/>
      <c r="N24" s="38" t="s">
        <v>355</v>
      </c>
    </row>
    <row r="25" spans="1:14" s="7" customFormat="1">
      <c r="A25" s="39">
        <f t="shared" si="2"/>
        <v>21</v>
      </c>
      <c r="B25" s="30" t="s">
        <v>436</v>
      </c>
      <c r="C25" s="30" t="s">
        <v>441</v>
      </c>
      <c r="D25" s="30" t="s">
        <v>442</v>
      </c>
      <c r="E25" s="41" t="s">
        <v>22</v>
      </c>
      <c r="F25" s="42" t="s">
        <v>31</v>
      </c>
      <c r="G25" s="30">
        <v>9</v>
      </c>
      <c r="H25" s="30">
        <v>70</v>
      </c>
      <c r="I25" s="31">
        <f>VLOOKUP(F25,'[1]CREATIVE PAINTS'!$C$6:$I$299,7,FALSE)</f>
        <v>2.2000000000000002</v>
      </c>
      <c r="J25" s="31">
        <f t="shared" si="0"/>
        <v>72</v>
      </c>
      <c r="K25" s="31">
        <v>25</v>
      </c>
      <c r="L25" s="31">
        <f t="shared" si="1"/>
        <v>251</v>
      </c>
      <c r="M25" s="57"/>
      <c r="N25" s="38" t="s">
        <v>32</v>
      </c>
    </row>
    <row r="26" spans="1:14" s="7" customFormat="1">
      <c r="A26" s="39">
        <f t="shared" si="2"/>
        <v>22</v>
      </c>
      <c r="B26" s="30" t="s">
        <v>436</v>
      </c>
      <c r="C26" s="30" t="s">
        <v>443</v>
      </c>
      <c r="D26" s="30" t="s">
        <v>444</v>
      </c>
      <c r="E26" s="41" t="s">
        <v>22</v>
      </c>
      <c r="F26" s="42" t="s">
        <v>351</v>
      </c>
      <c r="G26" s="30">
        <v>18</v>
      </c>
      <c r="H26" s="30">
        <v>170</v>
      </c>
      <c r="I26" s="31">
        <f>VLOOKUP(F26,'[1]CREATIVE PAINTS'!$C$6:$I$299,7,FALSE)</f>
        <v>2.92</v>
      </c>
      <c r="J26" s="31">
        <f t="shared" si="0"/>
        <v>144</v>
      </c>
      <c r="K26" s="31">
        <v>25</v>
      </c>
      <c r="L26" s="31">
        <f t="shared" si="1"/>
        <v>665.4</v>
      </c>
      <c r="M26" s="57"/>
      <c r="N26" s="38" t="s">
        <v>377</v>
      </c>
    </row>
    <row r="27" spans="1:14" s="7" customFormat="1">
      <c r="A27" s="39">
        <f t="shared" si="2"/>
        <v>23</v>
      </c>
      <c r="B27" s="30" t="s">
        <v>445</v>
      </c>
      <c r="C27" s="30" t="s">
        <v>446</v>
      </c>
      <c r="D27" s="30" t="s">
        <v>447</v>
      </c>
      <c r="E27" s="41" t="s">
        <v>22</v>
      </c>
      <c r="F27" s="42" t="s">
        <v>55</v>
      </c>
      <c r="G27" s="30">
        <v>14</v>
      </c>
      <c r="H27" s="30">
        <v>310</v>
      </c>
      <c r="I27" s="31">
        <f>VLOOKUP(F27,'[1]CREATIVE PAINTS'!$C$6:$I$299,7,FALSE)</f>
        <v>2.48</v>
      </c>
      <c r="J27" s="31">
        <f t="shared" si="0"/>
        <v>112</v>
      </c>
      <c r="K27" s="31">
        <v>25</v>
      </c>
      <c r="L27" s="31">
        <f t="shared" si="1"/>
        <v>905.8</v>
      </c>
      <c r="M27" s="57"/>
      <c r="N27" s="38" t="s">
        <v>448</v>
      </c>
    </row>
    <row r="28" spans="1:14" s="7" customFormat="1" ht="30">
      <c r="A28" s="39">
        <f t="shared" si="2"/>
        <v>24</v>
      </c>
      <c r="B28" s="30" t="s">
        <v>445</v>
      </c>
      <c r="C28" s="30" t="s">
        <v>449</v>
      </c>
      <c r="D28" s="30" t="s">
        <v>450</v>
      </c>
      <c r="E28" s="41" t="s">
        <v>22</v>
      </c>
      <c r="F28" s="42" t="s">
        <v>397</v>
      </c>
      <c r="G28" s="30">
        <v>7</v>
      </c>
      <c r="H28" s="30">
        <v>50</v>
      </c>
      <c r="I28" s="31">
        <f>VLOOKUP(F28,'[1]CREATIVE PAINTS'!$C$6:$I$299,7,FALSE)</f>
        <v>2.2000000000000002</v>
      </c>
      <c r="J28" s="31">
        <f t="shared" si="0"/>
        <v>56</v>
      </c>
      <c r="K28" s="31">
        <v>25</v>
      </c>
      <c r="L28" s="31">
        <f t="shared" si="1"/>
        <v>191</v>
      </c>
      <c r="M28" s="57"/>
      <c r="N28" s="38" t="s">
        <v>398</v>
      </c>
    </row>
    <row r="29" spans="1:14" s="7" customFormat="1">
      <c r="A29" s="39">
        <f t="shared" si="2"/>
        <v>25</v>
      </c>
      <c r="B29" s="30" t="s">
        <v>445</v>
      </c>
      <c r="C29" s="30" t="s">
        <v>451</v>
      </c>
      <c r="D29" s="30" t="s">
        <v>452</v>
      </c>
      <c r="E29" s="41" t="s">
        <v>22</v>
      </c>
      <c r="F29" s="42" t="s">
        <v>86</v>
      </c>
      <c r="G29" s="30">
        <v>135</v>
      </c>
      <c r="H29" s="30">
        <v>690</v>
      </c>
      <c r="I29" s="31">
        <f>VLOOKUP(F29,'[1]CREATIVE PAINTS'!$C$6:$I$299,7,FALSE)</f>
        <v>3.66</v>
      </c>
      <c r="J29" s="31">
        <f t="shared" si="0"/>
        <v>1080</v>
      </c>
      <c r="K29" s="31">
        <v>25</v>
      </c>
      <c r="L29" s="31">
        <f t="shared" si="1"/>
        <v>3630.4</v>
      </c>
      <c r="M29" s="57"/>
      <c r="N29" s="38" t="s">
        <v>453</v>
      </c>
    </row>
    <row r="30" spans="1:14" s="7" customFormat="1">
      <c r="A30" s="39">
        <f t="shared" si="2"/>
        <v>26</v>
      </c>
      <c r="B30" s="30" t="s">
        <v>445</v>
      </c>
      <c r="C30" s="30" t="s">
        <v>454</v>
      </c>
      <c r="D30" s="30" t="s">
        <v>455</v>
      </c>
      <c r="E30" s="41" t="s">
        <v>22</v>
      </c>
      <c r="F30" s="42" t="s">
        <v>86</v>
      </c>
      <c r="G30" s="30">
        <v>84</v>
      </c>
      <c r="H30" s="30">
        <v>1200</v>
      </c>
      <c r="I30" s="31">
        <f>VLOOKUP(F30,'[1]CREATIVE PAINTS'!$C$6:$I$299,7,FALSE)</f>
        <v>3.66</v>
      </c>
      <c r="J30" s="31">
        <f t="shared" si="0"/>
        <v>672</v>
      </c>
      <c r="K30" s="31">
        <v>25</v>
      </c>
      <c r="L30" s="31">
        <f t="shared" si="1"/>
        <v>5089</v>
      </c>
      <c r="M30" s="57"/>
      <c r="N30" s="38" t="s">
        <v>453</v>
      </c>
    </row>
    <row r="31" spans="1:14" s="7" customFormat="1">
      <c r="A31" s="39">
        <f t="shared" si="2"/>
        <v>27</v>
      </c>
      <c r="B31" s="30" t="s">
        <v>445</v>
      </c>
      <c r="C31" s="30" t="s">
        <v>456</v>
      </c>
      <c r="D31" s="30" t="s">
        <v>457</v>
      </c>
      <c r="E31" s="41" t="s">
        <v>22</v>
      </c>
      <c r="F31" s="42" t="s">
        <v>458</v>
      </c>
      <c r="G31" s="30">
        <v>51</v>
      </c>
      <c r="H31" s="30">
        <v>820</v>
      </c>
      <c r="I31" s="31">
        <f>VLOOKUP(F31,'[1]CREATIVE PAINTS'!$C$6:$I$299,7,FALSE)</f>
        <v>3.03</v>
      </c>
      <c r="J31" s="31">
        <f t="shared" si="0"/>
        <v>408</v>
      </c>
      <c r="K31" s="31">
        <v>25</v>
      </c>
      <c r="L31" s="31">
        <f t="shared" si="1"/>
        <v>2917.6</v>
      </c>
      <c r="M31" s="57"/>
      <c r="N31" s="38" t="s">
        <v>459</v>
      </c>
    </row>
    <row r="32" spans="1:14" s="7" customFormat="1">
      <c r="A32" s="39">
        <f t="shared" si="2"/>
        <v>28</v>
      </c>
      <c r="B32" s="30" t="s">
        <v>460</v>
      </c>
      <c r="C32" s="30" t="s">
        <v>461</v>
      </c>
      <c r="D32" s="30" t="s">
        <v>462</v>
      </c>
      <c r="E32" s="41" t="s">
        <v>22</v>
      </c>
      <c r="F32" s="42" t="s">
        <v>31</v>
      </c>
      <c r="G32" s="30">
        <v>6</v>
      </c>
      <c r="H32" s="30">
        <v>60</v>
      </c>
      <c r="I32" s="31">
        <f>VLOOKUP(F32,'[1]CREATIVE PAINTS'!$C$6:$I$299,7,FALSE)</f>
        <v>2.2000000000000002</v>
      </c>
      <c r="J32" s="31">
        <f t="shared" si="0"/>
        <v>48</v>
      </c>
      <c r="K32" s="31">
        <v>25</v>
      </c>
      <c r="L32" s="31">
        <f t="shared" si="1"/>
        <v>205</v>
      </c>
      <c r="M32" s="57"/>
      <c r="N32" s="38" t="s">
        <v>32</v>
      </c>
    </row>
    <row r="33" spans="1:14" s="7" customFormat="1">
      <c r="A33" s="39">
        <f t="shared" si="2"/>
        <v>29</v>
      </c>
      <c r="B33" s="30" t="s">
        <v>460</v>
      </c>
      <c r="C33" s="30" t="s">
        <v>463</v>
      </c>
      <c r="D33" s="30" t="s">
        <v>464</v>
      </c>
      <c r="E33" s="41" t="s">
        <v>22</v>
      </c>
      <c r="F33" s="42" t="s">
        <v>373</v>
      </c>
      <c r="G33" s="30">
        <v>13</v>
      </c>
      <c r="H33" s="30">
        <v>80</v>
      </c>
      <c r="I33" s="31">
        <f>VLOOKUP(F33,'[1]CREATIVE PAINTS'!$C$6:$I$299,7,FALSE)</f>
        <v>2.2000000000000002</v>
      </c>
      <c r="J33" s="31">
        <f t="shared" si="0"/>
        <v>104</v>
      </c>
      <c r="K33" s="31">
        <v>25</v>
      </c>
      <c r="L33" s="31">
        <f t="shared" si="1"/>
        <v>305</v>
      </c>
      <c r="M33" s="57"/>
      <c r="N33" s="38" t="s">
        <v>374</v>
      </c>
    </row>
    <row r="34" spans="1:14" s="7" customFormat="1">
      <c r="A34" s="39">
        <f t="shared" si="2"/>
        <v>30</v>
      </c>
      <c r="B34" s="30" t="s">
        <v>460</v>
      </c>
      <c r="C34" s="30" t="s">
        <v>465</v>
      </c>
      <c r="D34" s="30" t="s">
        <v>466</v>
      </c>
      <c r="E34" s="41" t="s">
        <v>22</v>
      </c>
      <c r="F34" s="42" t="s">
        <v>26</v>
      </c>
      <c r="G34" s="30">
        <v>9</v>
      </c>
      <c r="H34" s="30">
        <v>60</v>
      </c>
      <c r="I34" s="31">
        <f>VLOOKUP(F34,'[1]CREATIVE PAINTS'!$C$6:$I$299,7,FALSE)</f>
        <v>2</v>
      </c>
      <c r="J34" s="31">
        <f t="shared" si="0"/>
        <v>72</v>
      </c>
      <c r="K34" s="31">
        <v>25</v>
      </c>
      <c r="L34" s="31">
        <f t="shared" si="1"/>
        <v>217</v>
      </c>
      <c r="M34" s="57"/>
      <c r="N34" s="38" t="s">
        <v>27</v>
      </c>
    </row>
    <row r="35" spans="1:14" s="7" customFormat="1">
      <c r="A35" s="39">
        <f t="shared" si="2"/>
        <v>31</v>
      </c>
      <c r="B35" s="30" t="s">
        <v>460</v>
      </c>
      <c r="C35" s="30" t="s">
        <v>467</v>
      </c>
      <c r="D35" s="30" t="s">
        <v>468</v>
      </c>
      <c r="E35" s="41" t="s">
        <v>22</v>
      </c>
      <c r="F35" s="42" t="s">
        <v>469</v>
      </c>
      <c r="G35" s="30">
        <v>13</v>
      </c>
      <c r="H35" s="30">
        <v>220</v>
      </c>
      <c r="I35" s="31">
        <f>VLOOKUP(F35,'[1]CREATIVE PAINTS'!$C$6:$I$299,7,FALSE)</f>
        <v>2.31</v>
      </c>
      <c r="J35" s="31">
        <f t="shared" si="0"/>
        <v>104</v>
      </c>
      <c r="K35" s="31">
        <v>25</v>
      </c>
      <c r="L35" s="31">
        <f t="shared" si="1"/>
        <v>637.20000000000005</v>
      </c>
      <c r="M35" s="57"/>
      <c r="N35" s="38" t="s">
        <v>470</v>
      </c>
    </row>
    <row r="36" spans="1:14" s="7" customFormat="1">
      <c r="A36" s="39">
        <f t="shared" si="2"/>
        <v>32</v>
      </c>
      <c r="B36" s="30" t="s">
        <v>471</v>
      </c>
      <c r="C36" s="30" t="s">
        <v>472</v>
      </c>
      <c r="D36" s="30" t="s">
        <v>473</v>
      </c>
      <c r="E36" s="41" t="s">
        <v>22</v>
      </c>
      <c r="F36" s="42" t="s">
        <v>44</v>
      </c>
      <c r="G36" s="30">
        <v>21</v>
      </c>
      <c r="H36" s="30">
        <v>100</v>
      </c>
      <c r="I36" s="31">
        <f>VLOOKUP(F36,'[1]CREATIVE PAINTS'!$C$6:$I$299,7,FALSE)</f>
        <v>2.27</v>
      </c>
      <c r="J36" s="31">
        <f t="shared" si="0"/>
        <v>168</v>
      </c>
      <c r="K36" s="31">
        <v>25</v>
      </c>
      <c r="L36" s="31">
        <f t="shared" si="1"/>
        <v>420</v>
      </c>
      <c r="M36" s="57"/>
      <c r="N36" s="43" t="s">
        <v>474</v>
      </c>
    </row>
    <row r="37" spans="1:14" s="7" customFormat="1">
      <c r="A37" s="39">
        <f t="shared" si="2"/>
        <v>33</v>
      </c>
      <c r="B37" s="30" t="s">
        <v>471</v>
      </c>
      <c r="C37" s="30" t="s">
        <v>475</v>
      </c>
      <c r="D37" s="30" t="s">
        <v>476</v>
      </c>
      <c r="E37" s="41" t="s">
        <v>22</v>
      </c>
      <c r="F37" s="42" t="s">
        <v>126</v>
      </c>
      <c r="G37" s="30">
        <v>41</v>
      </c>
      <c r="H37" s="30">
        <v>590</v>
      </c>
      <c r="I37" s="31">
        <f>VLOOKUP(F37,'[1]CREATIVE PAINTS'!$C$6:$I$299,7,FALSE)</f>
        <v>2.64</v>
      </c>
      <c r="J37" s="31">
        <f t="shared" si="0"/>
        <v>328</v>
      </c>
      <c r="K37" s="31">
        <v>25</v>
      </c>
      <c r="L37" s="31">
        <f t="shared" si="1"/>
        <v>1910.6000000000001</v>
      </c>
      <c r="M37" s="57"/>
      <c r="N37" s="38" t="s">
        <v>477</v>
      </c>
    </row>
    <row r="38" spans="1:14" s="7" customFormat="1">
      <c r="A38" s="39">
        <f t="shared" si="2"/>
        <v>34</v>
      </c>
      <c r="B38" s="30" t="s">
        <v>471</v>
      </c>
      <c r="C38" s="30" t="s">
        <v>478</v>
      </c>
      <c r="D38" s="30" t="s">
        <v>479</v>
      </c>
      <c r="E38" s="41" t="s">
        <v>22</v>
      </c>
      <c r="F38" s="42" t="s">
        <v>480</v>
      </c>
      <c r="G38" s="30">
        <v>46</v>
      </c>
      <c r="H38" s="30">
        <v>720</v>
      </c>
      <c r="I38" s="31">
        <f>VLOOKUP(F38,'[1]CREATIVE PAINTS'!$C$6:$I$299,7,FALSE)</f>
        <v>3.08</v>
      </c>
      <c r="J38" s="31">
        <f t="shared" si="0"/>
        <v>368</v>
      </c>
      <c r="K38" s="31">
        <v>25</v>
      </c>
      <c r="L38" s="31">
        <f t="shared" si="1"/>
        <v>2610.6</v>
      </c>
      <c r="M38" s="57"/>
      <c r="N38" s="38" t="s">
        <v>481</v>
      </c>
    </row>
    <row r="39" spans="1:14" s="7" customFormat="1">
      <c r="A39" s="39">
        <f t="shared" si="2"/>
        <v>35</v>
      </c>
      <c r="B39" s="30" t="s">
        <v>471</v>
      </c>
      <c r="C39" s="30" t="s">
        <v>482</v>
      </c>
      <c r="D39" s="30" t="s">
        <v>483</v>
      </c>
      <c r="E39" s="41" t="s">
        <v>22</v>
      </c>
      <c r="F39" s="42" t="s">
        <v>46</v>
      </c>
      <c r="G39" s="30">
        <v>11</v>
      </c>
      <c r="H39" s="30">
        <v>240</v>
      </c>
      <c r="I39" s="31">
        <f>VLOOKUP(F39,'[1]CREATIVE PAINTS'!$C$6:$I$299,7,FALSE)</f>
        <v>3.63</v>
      </c>
      <c r="J39" s="31">
        <f t="shared" si="0"/>
        <v>88</v>
      </c>
      <c r="K39" s="31">
        <v>25</v>
      </c>
      <c r="L39" s="31">
        <f t="shared" si="1"/>
        <v>984.19999999999993</v>
      </c>
      <c r="M39" s="57"/>
      <c r="N39" s="38" t="s">
        <v>484</v>
      </c>
    </row>
    <row r="40" spans="1:14" s="7" customFormat="1">
      <c r="A40" s="39">
        <f t="shared" si="2"/>
        <v>36</v>
      </c>
      <c r="B40" s="30" t="s">
        <v>471</v>
      </c>
      <c r="C40" s="30" t="s">
        <v>485</v>
      </c>
      <c r="D40" s="30" t="s">
        <v>486</v>
      </c>
      <c r="E40" s="41" t="s">
        <v>22</v>
      </c>
      <c r="F40" s="42" t="s">
        <v>285</v>
      </c>
      <c r="G40" s="30">
        <v>36</v>
      </c>
      <c r="H40" s="30">
        <v>530</v>
      </c>
      <c r="I40" s="31">
        <f>VLOOKUP(F40,'[1]CREATIVE PAINTS'!$C$6:$I$299,7,FALSE)</f>
        <v>2.4</v>
      </c>
      <c r="J40" s="31">
        <f t="shared" si="0"/>
        <v>288</v>
      </c>
      <c r="K40" s="31">
        <v>25</v>
      </c>
      <c r="L40" s="31">
        <f t="shared" si="1"/>
        <v>1585</v>
      </c>
      <c r="M40" s="57"/>
      <c r="N40" s="38" t="s">
        <v>382</v>
      </c>
    </row>
    <row r="41" spans="1:14" s="7" customFormat="1">
      <c r="A41" s="39">
        <f t="shared" si="2"/>
        <v>37</v>
      </c>
      <c r="B41" s="30" t="s">
        <v>471</v>
      </c>
      <c r="C41" s="30" t="s">
        <v>487</v>
      </c>
      <c r="D41" s="30" t="s">
        <v>488</v>
      </c>
      <c r="E41" s="41" t="s">
        <v>22</v>
      </c>
      <c r="F41" s="42" t="s">
        <v>364</v>
      </c>
      <c r="G41" s="30">
        <v>10</v>
      </c>
      <c r="H41" s="30">
        <v>90</v>
      </c>
      <c r="I41" s="31">
        <f>VLOOKUP(F41,'[1]CREATIVE PAINTS'!$C$6:$I$299,7,FALSE)</f>
        <v>2.2000000000000002</v>
      </c>
      <c r="J41" s="31">
        <f t="shared" si="0"/>
        <v>80</v>
      </c>
      <c r="K41" s="31">
        <v>25</v>
      </c>
      <c r="L41" s="31">
        <f t="shared" si="1"/>
        <v>303</v>
      </c>
      <c r="M41" s="57"/>
      <c r="N41" s="38" t="s">
        <v>489</v>
      </c>
    </row>
    <row r="42" spans="1:14" s="7" customFormat="1">
      <c r="A42" s="39">
        <f t="shared" si="2"/>
        <v>38</v>
      </c>
      <c r="B42" s="30" t="s">
        <v>490</v>
      </c>
      <c r="C42" s="30" t="s">
        <v>491</v>
      </c>
      <c r="D42" s="30" t="s">
        <v>492</v>
      </c>
      <c r="E42" s="41" t="s">
        <v>22</v>
      </c>
      <c r="F42" s="42" t="s">
        <v>493</v>
      </c>
      <c r="G42" s="30">
        <v>17</v>
      </c>
      <c r="H42" s="30">
        <v>270</v>
      </c>
      <c r="I42" s="31">
        <f>VLOOKUP(F42,'[1]CREATIVE PAINTS'!$C$6:$I$299,7,FALSE)</f>
        <v>2.75</v>
      </c>
      <c r="J42" s="31">
        <f t="shared" si="0"/>
        <v>136</v>
      </c>
      <c r="K42" s="31">
        <v>25</v>
      </c>
      <c r="L42" s="31">
        <f t="shared" si="1"/>
        <v>903.5</v>
      </c>
      <c r="M42" s="57"/>
      <c r="N42" s="38" t="s">
        <v>494</v>
      </c>
    </row>
    <row r="43" spans="1:14" s="7" customFormat="1">
      <c r="A43" s="39">
        <f t="shared" si="2"/>
        <v>39</v>
      </c>
      <c r="B43" s="30" t="s">
        <v>490</v>
      </c>
      <c r="C43" s="30" t="s">
        <v>495</v>
      </c>
      <c r="D43" s="30" t="s">
        <v>496</v>
      </c>
      <c r="E43" s="41" t="s">
        <v>22</v>
      </c>
      <c r="F43" s="42" t="s">
        <v>362</v>
      </c>
      <c r="G43" s="30">
        <v>51</v>
      </c>
      <c r="H43" s="30">
        <v>630</v>
      </c>
      <c r="I43" s="31">
        <f>VLOOKUP(F43,'[1]CREATIVE PAINTS'!$C$6:$I$299,7,FALSE)</f>
        <v>2.2000000000000002</v>
      </c>
      <c r="J43" s="31">
        <f t="shared" si="0"/>
        <v>408</v>
      </c>
      <c r="K43" s="31">
        <v>25</v>
      </c>
      <c r="L43" s="31">
        <f t="shared" si="1"/>
        <v>1819</v>
      </c>
      <c r="M43" s="57"/>
      <c r="N43" s="38" t="s">
        <v>363</v>
      </c>
    </row>
    <row r="44" spans="1:14" s="7" customFormat="1">
      <c r="A44" s="39">
        <f t="shared" si="2"/>
        <v>40</v>
      </c>
      <c r="B44" s="30" t="s">
        <v>497</v>
      </c>
      <c r="C44" s="30" t="s">
        <v>498</v>
      </c>
      <c r="D44" s="30" t="s">
        <v>499</v>
      </c>
      <c r="E44" s="41" t="s">
        <v>22</v>
      </c>
      <c r="F44" s="42" t="s">
        <v>351</v>
      </c>
      <c r="G44" s="30">
        <v>15</v>
      </c>
      <c r="H44" s="30">
        <v>140</v>
      </c>
      <c r="I44" s="31">
        <f>VLOOKUP(F44,'[1]CREATIVE PAINTS'!$C$6:$I$299,7,FALSE)</f>
        <v>2.92</v>
      </c>
      <c r="J44" s="31">
        <f t="shared" si="0"/>
        <v>120</v>
      </c>
      <c r="K44" s="31">
        <v>25</v>
      </c>
      <c r="L44" s="31">
        <f t="shared" si="1"/>
        <v>553.79999999999995</v>
      </c>
      <c r="M44" s="57"/>
      <c r="N44" s="38" t="s">
        <v>377</v>
      </c>
    </row>
    <row r="45" spans="1:14" s="7" customFormat="1">
      <c r="A45" s="39">
        <f t="shared" si="2"/>
        <v>41</v>
      </c>
      <c r="B45" s="30" t="s">
        <v>497</v>
      </c>
      <c r="C45" s="30" t="s">
        <v>500</v>
      </c>
      <c r="D45" s="30" t="s">
        <v>501</v>
      </c>
      <c r="E45" s="41" t="s">
        <v>22</v>
      </c>
      <c r="F45" s="42" t="s">
        <v>230</v>
      </c>
      <c r="G45" s="30">
        <v>19</v>
      </c>
      <c r="H45" s="30">
        <v>260</v>
      </c>
      <c r="I45" s="31">
        <f>VLOOKUP(F45,'[1]CREATIVE PAINTS'!$C$6:$I$299,7,FALSE)</f>
        <v>2.31</v>
      </c>
      <c r="J45" s="31">
        <f t="shared" si="0"/>
        <v>152</v>
      </c>
      <c r="K45" s="31">
        <v>25</v>
      </c>
      <c r="L45" s="31">
        <f t="shared" si="1"/>
        <v>777.6</v>
      </c>
      <c r="M45" s="57"/>
      <c r="N45" s="38" t="s">
        <v>502</v>
      </c>
    </row>
    <row r="46" spans="1:14" s="7" customFormat="1">
      <c r="A46" s="39">
        <f t="shared" si="2"/>
        <v>42</v>
      </c>
      <c r="B46" s="30" t="s">
        <v>497</v>
      </c>
      <c r="C46" s="30" t="s">
        <v>503</v>
      </c>
      <c r="D46" s="30" t="s">
        <v>504</v>
      </c>
      <c r="E46" s="41" t="s">
        <v>22</v>
      </c>
      <c r="F46" s="42" t="s">
        <v>151</v>
      </c>
      <c r="G46" s="30">
        <v>22</v>
      </c>
      <c r="H46" s="30">
        <v>420</v>
      </c>
      <c r="I46" s="31">
        <f>VLOOKUP(F46,'[1]CREATIVE PAINTS'!$C$6:$I$299,7,FALSE)</f>
        <v>3.03</v>
      </c>
      <c r="J46" s="31">
        <f t="shared" si="0"/>
        <v>176</v>
      </c>
      <c r="K46" s="31">
        <v>25</v>
      </c>
      <c r="L46" s="31">
        <f t="shared" si="1"/>
        <v>1473.6</v>
      </c>
      <c r="M46" s="57"/>
      <c r="N46" s="38" t="s">
        <v>152</v>
      </c>
    </row>
    <row r="47" spans="1:14" s="7" customFormat="1">
      <c r="A47" s="39">
        <f t="shared" si="2"/>
        <v>43</v>
      </c>
      <c r="B47" s="30" t="s">
        <v>497</v>
      </c>
      <c r="C47" s="30" t="s">
        <v>505</v>
      </c>
      <c r="D47" s="30" t="s">
        <v>506</v>
      </c>
      <c r="E47" s="41" t="s">
        <v>22</v>
      </c>
      <c r="F47" s="42" t="s">
        <v>151</v>
      </c>
      <c r="G47" s="30">
        <v>13</v>
      </c>
      <c r="H47" s="30">
        <v>200</v>
      </c>
      <c r="I47" s="31">
        <f>VLOOKUP(F47,'[1]CREATIVE PAINTS'!$C$6:$I$299,7,FALSE)</f>
        <v>3.03</v>
      </c>
      <c r="J47" s="31">
        <f t="shared" si="0"/>
        <v>104</v>
      </c>
      <c r="K47" s="31">
        <v>25</v>
      </c>
      <c r="L47" s="31">
        <f t="shared" si="1"/>
        <v>735</v>
      </c>
      <c r="M47" s="57"/>
      <c r="N47" s="38" t="s">
        <v>369</v>
      </c>
    </row>
    <row r="48" spans="1:14" s="7" customFormat="1">
      <c r="A48" s="39">
        <f t="shared" si="2"/>
        <v>44</v>
      </c>
      <c r="B48" s="30" t="s">
        <v>497</v>
      </c>
      <c r="C48" s="30" t="s">
        <v>507</v>
      </c>
      <c r="D48" s="30" t="s">
        <v>508</v>
      </c>
      <c r="E48" s="41" t="s">
        <v>22</v>
      </c>
      <c r="F48" s="42" t="s">
        <v>35</v>
      </c>
      <c r="G48" s="30">
        <v>28</v>
      </c>
      <c r="H48" s="30">
        <v>490</v>
      </c>
      <c r="I48" s="31">
        <f>VLOOKUP(F48,'[1]CREATIVE PAINTS'!$C$6:$I$299,7,FALSE)</f>
        <v>3.99</v>
      </c>
      <c r="J48" s="31">
        <f t="shared" si="0"/>
        <v>224</v>
      </c>
      <c r="K48" s="31">
        <v>25</v>
      </c>
      <c r="L48" s="31">
        <f t="shared" si="1"/>
        <v>2204.1000000000004</v>
      </c>
      <c r="M48" s="57"/>
      <c r="N48" s="38" t="s">
        <v>509</v>
      </c>
    </row>
    <row r="49" spans="1:14" s="7" customFormat="1" ht="30">
      <c r="A49" s="39">
        <f t="shared" si="2"/>
        <v>45</v>
      </c>
      <c r="B49" s="30" t="s">
        <v>510</v>
      </c>
      <c r="C49" s="30" t="s">
        <v>511</v>
      </c>
      <c r="D49" s="30" t="s">
        <v>512</v>
      </c>
      <c r="E49" s="41" t="s">
        <v>22</v>
      </c>
      <c r="F49" s="42" t="s">
        <v>429</v>
      </c>
      <c r="G49" s="30">
        <v>36</v>
      </c>
      <c r="H49" s="30">
        <v>440</v>
      </c>
      <c r="I49" s="31">
        <f>VLOOKUP(F49,'[1]CREATIVE PAINTS'!$C$6:$I$299,7,FALSE)</f>
        <v>2.5299999999999998</v>
      </c>
      <c r="J49" s="31">
        <f t="shared" si="0"/>
        <v>288</v>
      </c>
      <c r="K49" s="31">
        <v>25</v>
      </c>
      <c r="L49" s="31">
        <f t="shared" si="1"/>
        <v>1426.1999999999998</v>
      </c>
      <c r="M49" s="57"/>
      <c r="N49" s="38" t="s">
        <v>513</v>
      </c>
    </row>
    <row r="50" spans="1:14" s="7" customFormat="1">
      <c r="A50" s="39">
        <f t="shared" si="2"/>
        <v>46</v>
      </c>
      <c r="B50" s="30" t="s">
        <v>510</v>
      </c>
      <c r="C50" s="30" t="s">
        <v>514</v>
      </c>
      <c r="D50" s="30" t="s">
        <v>515</v>
      </c>
      <c r="E50" s="41" t="s">
        <v>22</v>
      </c>
      <c r="F50" s="42" t="s">
        <v>136</v>
      </c>
      <c r="G50" s="30">
        <v>20</v>
      </c>
      <c r="H50" s="30">
        <v>380</v>
      </c>
      <c r="I50" s="31">
        <f>VLOOKUP(F50,'[1]CREATIVE PAINTS'!$C$6:$I$299,7,FALSE)</f>
        <v>2.4</v>
      </c>
      <c r="J50" s="31">
        <f t="shared" si="0"/>
        <v>160</v>
      </c>
      <c r="K50" s="31">
        <v>25</v>
      </c>
      <c r="L50" s="31">
        <f t="shared" si="1"/>
        <v>1097</v>
      </c>
      <c r="M50" s="57"/>
      <c r="N50" s="38" t="s">
        <v>401</v>
      </c>
    </row>
    <row r="51" spans="1:14" s="7" customFormat="1">
      <c r="A51" s="39">
        <f t="shared" si="2"/>
        <v>47</v>
      </c>
      <c r="B51" s="30" t="s">
        <v>516</v>
      </c>
      <c r="C51" s="30" t="s">
        <v>517</v>
      </c>
      <c r="D51" s="30" t="s">
        <v>518</v>
      </c>
      <c r="E51" s="41" t="s">
        <v>22</v>
      </c>
      <c r="F51" s="42" t="s">
        <v>364</v>
      </c>
      <c r="G51" s="30">
        <v>8</v>
      </c>
      <c r="H51" s="30">
        <v>120</v>
      </c>
      <c r="I51" s="31">
        <f>VLOOKUP(F51,'[1]CREATIVE PAINTS'!$C$6:$I$299,7,FALSE)</f>
        <v>2.2000000000000002</v>
      </c>
      <c r="J51" s="31">
        <f t="shared" si="0"/>
        <v>64</v>
      </c>
      <c r="K51" s="31">
        <v>25</v>
      </c>
      <c r="L51" s="31">
        <f t="shared" si="1"/>
        <v>353</v>
      </c>
      <c r="M51" s="57"/>
      <c r="N51" s="38" t="s">
        <v>365</v>
      </c>
    </row>
    <row r="52" spans="1:14" s="7" customFormat="1">
      <c r="A52" s="39">
        <f t="shared" si="2"/>
        <v>48</v>
      </c>
      <c r="B52" s="30" t="s">
        <v>519</v>
      </c>
      <c r="C52" s="30" t="s">
        <v>520</v>
      </c>
      <c r="D52" s="30" t="s">
        <v>521</v>
      </c>
      <c r="E52" s="41" t="s">
        <v>22</v>
      </c>
      <c r="F52" s="42" t="s">
        <v>417</v>
      </c>
      <c r="G52" s="30">
        <v>5</v>
      </c>
      <c r="H52" s="30">
        <v>65</v>
      </c>
      <c r="I52" s="31">
        <f>VLOOKUP(F52,'[1]CREATIVE PAINTS'!$C$6:$I$299,7,FALSE)</f>
        <v>2.4</v>
      </c>
      <c r="J52" s="31">
        <f t="shared" si="0"/>
        <v>40</v>
      </c>
      <c r="K52" s="31">
        <v>25</v>
      </c>
      <c r="L52" s="31">
        <f t="shared" si="1"/>
        <v>221</v>
      </c>
      <c r="M52" s="57"/>
      <c r="N52" s="38" t="s">
        <v>418</v>
      </c>
    </row>
    <row r="53" spans="1:14" s="7" customFormat="1">
      <c r="A53" s="39">
        <f t="shared" si="2"/>
        <v>49</v>
      </c>
      <c r="B53" s="30" t="s">
        <v>519</v>
      </c>
      <c r="C53" s="30" t="s">
        <v>522</v>
      </c>
      <c r="D53" s="30" t="s">
        <v>523</v>
      </c>
      <c r="E53" s="41" t="s">
        <v>22</v>
      </c>
      <c r="F53" s="42" t="s">
        <v>417</v>
      </c>
      <c r="G53" s="30">
        <v>5</v>
      </c>
      <c r="H53" s="30">
        <v>130</v>
      </c>
      <c r="I53" s="31">
        <f>VLOOKUP(F53,'[1]CREATIVE PAINTS'!$C$6:$I$299,7,FALSE)</f>
        <v>2.4</v>
      </c>
      <c r="J53" s="31">
        <f t="shared" si="0"/>
        <v>40</v>
      </c>
      <c r="K53" s="31">
        <v>25</v>
      </c>
      <c r="L53" s="31">
        <f t="shared" si="1"/>
        <v>377</v>
      </c>
      <c r="M53" s="57"/>
      <c r="N53" s="38" t="s">
        <v>524</v>
      </c>
    </row>
    <row r="54" spans="1:14" s="7" customFormat="1">
      <c r="A54" s="39">
        <f t="shared" si="2"/>
        <v>50</v>
      </c>
      <c r="B54" s="30" t="s">
        <v>519</v>
      </c>
      <c r="C54" s="30" t="s">
        <v>525</v>
      </c>
      <c r="D54" s="30" t="s">
        <v>526</v>
      </c>
      <c r="E54" s="41" t="s">
        <v>22</v>
      </c>
      <c r="F54" s="42" t="s">
        <v>0</v>
      </c>
      <c r="G54" s="30">
        <v>17</v>
      </c>
      <c r="H54" s="30">
        <v>270</v>
      </c>
      <c r="I54" s="31">
        <f>VLOOKUP(F54,'[1]CREATIVE PAINTS'!$C$6:$I$299,7,FALSE)</f>
        <v>2.2000000000000002</v>
      </c>
      <c r="J54" s="31">
        <f t="shared" si="0"/>
        <v>136</v>
      </c>
      <c r="K54" s="31">
        <v>25</v>
      </c>
      <c r="L54" s="31">
        <f t="shared" si="1"/>
        <v>755</v>
      </c>
      <c r="M54" s="57"/>
      <c r="N54" s="38" t="s">
        <v>10</v>
      </c>
    </row>
    <row r="55" spans="1:14" s="7" customFormat="1">
      <c r="A55" s="39">
        <f t="shared" si="2"/>
        <v>51</v>
      </c>
      <c r="B55" s="30" t="s">
        <v>519</v>
      </c>
      <c r="C55" s="30" t="s">
        <v>527</v>
      </c>
      <c r="D55" s="30" t="s">
        <v>528</v>
      </c>
      <c r="E55" s="41" t="s">
        <v>22</v>
      </c>
      <c r="F55" s="42" t="s">
        <v>253</v>
      </c>
      <c r="G55" s="30">
        <v>13</v>
      </c>
      <c r="H55" s="30">
        <v>280</v>
      </c>
      <c r="I55" s="31">
        <f>VLOOKUP(F55,'[1]CREATIVE PAINTS'!$C$6:$I$299,7,FALSE)</f>
        <v>2.2000000000000002</v>
      </c>
      <c r="J55" s="31">
        <f t="shared" si="0"/>
        <v>104</v>
      </c>
      <c r="K55" s="31">
        <v>25</v>
      </c>
      <c r="L55" s="31">
        <f t="shared" si="1"/>
        <v>745</v>
      </c>
      <c r="M55" s="57"/>
      <c r="N55" s="38" t="s">
        <v>529</v>
      </c>
    </row>
    <row r="56" spans="1:14" s="7" customFormat="1">
      <c r="A56" s="39">
        <f t="shared" si="2"/>
        <v>52</v>
      </c>
      <c r="B56" s="30" t="s">
        <v>519</v>
      </c>
      <c r="C56" s="30" t="s">
        <v>530</v>
      </c>
      <c r="D56" s="30" t="s">
        <v>531</v>
      </c>
      <c r="E56" s="41" t="s">
        <v>22</v>
      </c>
      <c r="F56" s="42" t="s">
        <v>35</v>
      </c>
      <c r="G56" s="30">
        <v>11</v>
      </c>
      <c r="H56" s="30">
        <v>200</v>
      </c>
      <c r="I56" s="31">
        <f>VLOOKUP(F56,'[1]CREATIVE PAINTS'!$C$6:$I$299,7,FALSE)</f>
        <v>3.99</v>
      </c>
      <c r="J56" s="31">
        <f t="shared" si="0"/>
        <v>88</v>
      </c>
      <c r="K56" s="31">
        <v>25</v>
      </c>
      <c r="L56" s="31">
        <f t="shared" si="1"/>
        <v>911</v>
      </c>
      <c r="M56" s="57"/>
      <c r="N56" s="38" t="s">
        <v>376</v>
      </c>
    </row>
    <row r="57" spans="1:14" s="7" customFormat="1">
      <c r="A57" s="39">
        <f t="shared" si="2"/>
        <v>53</v>
      </c>
      <c r="B57" s="30" t="s">
        <v>532</v>
      </c>
      <c r="C57" s="30" t="s">
        <v>533</v>
      </c>
      <c r="D57" s="30" t="s">
        <v>534</v>
      </c>
      <c r="E57" s="41" t="s">
        <v>535</v>
      </c>
      <c r="F57" s="44" t="s">
        <v>16</v>
      </c>
      <c r="G57" s="30">
        <v>1</v>
      </c>
      <c r="H57" s="30">
        <v>20</v>
      </c>
      <c r="I57" s="31">
        <v>2.2000000000000002</v>
      </c>
      <c r="J57" s="31">
        <f t="shared" si="0"/>
        <v>8</v>
      </c>
      <c r="K57" s="31">
        <v>25</v>
      </c>
      <c r="L57" s="31">
        <f>50*I57+J57+K57</f>
        <v>143</v>
      </c>
      <c r="M57" s="57" t="s">
        <v>17</v>
      </c>
      <c r="N57" s="38" t="s">
        <v>536</v>
      </c>
    </row>
    <row r="58" spans="1:14" s="7" customFormat="1">
      <c r="A58" s="39">
        <f t="shared" si="2"/>
        <v>54</v>
      </c>
      <c r="B58" s="30" t="s">
        <v>532</v>
      </c>
      <c r="C58" s="30" t="s">
        <v>537</v>
      </c>
      <c r="D58" s="30" t="s">
        <v>538</v>
      </c>
      <c r="E58" s="41" t="s">
        <v>22</v>
      </c>
      <c r="F58" s="42" t="s">
        <v>539</v>
      </c>
      <c r="G58" s="30">
        <v>4</v>
      </c>
      <c r="H58" s="30">
        <v>80</v>
      </c>
      <c r="I58" s="31">
        <f>VLOOKUP(F58,'[1]CREATIVE PAINTS'!$C$6:$I$299,7,FALSE)</f>
        <v>3.85</v>
      </c>
      <c r="J58" s="31">
        <f t="shared" si="0"/>
        <v>32</v>
      </c>
      <c r="K58" s="31">
        <v>25</v>
      </c>
      <c r="L58" s="31">
        <f t="shared" si="1"/>
        <v>365</v>
      </c>
      <c r="M58" s="57"/>
      <c r="N58" s="38" t="s">
        <v>540</v>
      </c>
    </row>
    <row r="59" spans="1:14" s="7" customFormat="1">
      <c r="A59" s="39">
        <f t="shared" si="2"/>
        <v>55</v>
      </c>
      <c r="B59" s="30" t="s">
        <v>532</v>
      </c>
      <c r="C59" s="30" t="s">
        <v>541</v>
      </c>
      <c r="D59" s="30" t="s">
        <v>542</v>
      </c>
      <c r="E59" s="41" t="s">
        <v>22</v>
      </c>
      <c r="F59" s="42" t="s">
        <v>351</v>
      </c>
      <c r="G59" s="30">
        <v>7</v>
      </c>
      <c r="H59" s="30">
        <v>62</v>
      </c>
      <c r="I59" s="31">
        <f>VLOOKUP(F59,'[1]CREATIVE PAINTS'!$C$6:$I$299,7,FALSE)</f>
        <v>2.92</v>
      </c>
      <c r="J59" s="31">
        <f t="shared" si="0"/>
        <v>56</v>
      </c>
      <c r="K59" s="31">
        <v>25</v>
      </c>
      <c r="L59" s="31">
        <f t="shared" si="1"/>
        <v>262.03999999999996</v>
      </c>
      <c r="M59" s="57"/>
      <c r="N59" s="38" t="s">
        <v>543</v>
      </c>
    </row>
    <row r="60" spans="1:14" s="7" customFormat="1">
      <c r="A60" s="39">
        <f t="shared" si="2"/>
        <v>56</v>
      </c>
      <c r="B60" s="30" t="s">
        <v>544</v>
      </c>
      <c r="C60" s="30" t="s">
        <v>545</v>
      </c>
      <c r="D60" s="30" t="s">
        <v>546</v>
      </c>
      <c r="E60" s="41" t="s">
        <v>22</v>
      </c>
      <c r="F60" s="42" t="s">
        <v>86</v>
      </c>
      <c r="G60" s="30">
        <v>44</v>
      </c>
      <c r="H60" s="30">
        <v>440</v>
      </c>
      <c r="I60" s="31">
        <f>VLOOKUP(F60,'[1]CREATIVE PAINTS'!$C$6:$I$299,7,FALSE)</f>
        <v>3.66</v>
      </c>
      <c r="J60" s="31">
        <f t="shared" si="0"/>
        <v>352</v>
      </c>
      <c r="K60" s="31">
        <v>25</v>
      </c>
      <c r="L60" s="31">
        <f t="shared" si="1"/>
        <v>1987.4</v>
      </c>
      <c r="M60" s="57"/>
      <c r="N60" s="38" t="s">
        <v>547</v>
      </c>
    </row>
    <row r="61" spans="1:14" s="7" customFormat="1">
      <c r="A61" s="39">
        <f t="shared" si="2"/>
        <v>57</v>
      </c>
      <c r="B61" s="30" t="s">
        <v>544</v>
      </c>
      <c r="C61" s="30" t="s">
        <v>548</v>
      </c>
      <c r="D61" s="30" t="s">
        <v>549</v>
      </c>
      <c r="E61" s="41" t="s">
        <v>22</v>
      </c>
      <c r="F61" s="42" t="s">
        <v>316</v>
      </c>
      <c r="G61" s="30">
        <v>9</v>
      </c>
      <c r="H61" s="30">
        <v>90</v>
      </c>
      <c r="I61" s="31">
        <f>VLOOKUP(F61,'[1]CREATIVE PAINTS'!$C$6:$I$299,7,FALSE)</f>
        <v>2.2000000000000002</v>
      </c>
      <c r="J61" s="31">
        <f t="shared" si="0"/>
        <v>72</v>
      </c>
      <c r="K61" s="31">
        <v>25</v>
      </c>
      <c r="L61" s="31">
        <f t="shared" si="1"/>
        <v>295</v>
      </c>
      <c r="M61" s="57"/>
      <c r="N61" s="38" t="s">
        <v>375</v>
      </c>
    </row>
    <row r="62" spans="1:14" s="7" customFormat="1">
      <c r="A62" s="39">
        <f t="shared" si="2"/>
        <v>58</v>
      </c>
      <c r="B62" s="30" t="s">
        <v>550</v>
      </c>
      <c r="C62" s="30" t="s">
        <v>551</v>
      </c>
      <c r="D62" s="30" t="s">
        <v>552</v>
      </c>
      <c r="E62" s="41" t="s">
        <v>22</v>
      </c>
      <c r="F62" s="42" t="s">
        <v>553</v>
      </c>
      <c r="G62" s="30">
        <v>12</v>
      </c>
      <c r="H62" s="30">
        <v>50</v>
      </c>
      <c r="I62" s="31">
        <f>VLOOKUP(F62,'[1]CREATIVE PAINTS'!$C$6:$I$299,7,FALSE)</f>
        <v>2.92</v>
      </c>
      <c r="J62" s="31">
        <f t="shared" si="0"/>
        <v>96</v>
      </c>
      <c r="K62" s="31">
        <v>25</v>
      </c>
      <c r="L62" s="31">
        <f t="shared" si="1"/>
        <v>267</v>
      </c>
      <c r="M62" s="57"/>
      <c r="N62" s="38" t="s">
        <v>543</v>
      </c>
    </row>
    <row r="63" spans="1:14" s="7" customFormat="1">
      <c r="A63" s="39">
        <f t="shared" si="2"/>
        <v>59</v>
      </c>
      <c r="B63" s="30" t="s">
        <v>550</v>
      </c>
      <c r="C63" s="30" t="s">
        <v>554</v>
      </c>
      <c r="D63" s="30" t="s">
        <v>555</v>
      </c>
      <c r="E63" s="41" t="s">
        <v>22</v>
      </c>
      <c r="F63" s="42" t="s">
        <v>46</v>
      </c>
      <c r="G63" s="30">
        <v>10</v>
      </c>
      <c r="H63" s="30">
        <v>200</v>
      </c>
      <c r="I63" s="31">
        <f>VLOOKUP(F63,'[1]CREATIVE PAINTS'!$C$6:$I$299,7,FALSE)</f>
        <v>3.63</v>
      </c>
      <c r="J63" s="31">
        <f t="shared" si="0"/>
        <v>80</v>
      </c>
      <c r="K63" s="31">
        <v>25</v>
      </c>
      <c r="L63" s="31">
        <f t="shared" si="1"/>
        <v>831</v>
      </c>
      <c r="M63" s="57"/>
      <c r="N63" s="38" t="s">
        <v>484</v>
      </c>
    </row>
    <row r="64" spans="1:14" s="7" customFormat="1">
      <c r="A64" s="39">
        <f t="shared" si="2"/>
        <v>60</v>
      </c>
      <c r="B64" s="30" t="s">
        <v>550</v>
      </c>
      <c r="C64" s="30" t="s">
        <v>556</v>
      </c>
      <c r="D64" s="30" t="s">
        <v>557</v>
      </c>
      <c r="E64" s="41" t="s">
        <v>22</v>
      </c>
      <c r="F64" s="42" t="s">
        <v>558</v>
      </c>
      <c r="G64" s="30">
        <v>39</v>
      </c>
      <c r="H64" s="30">
        <v>920</v>
      </c>
      <c r="I64" s="31">
        <f>VLOOKUP(F64,'[1]CREATIVE PAINTS'!$C$6:$I$299,7,FALSE)</f>
        <v>4.07</v>
      </c>
      <c r="J64" s="31">
        <f t="shared" si="0"/>
        <v>312</v>
      </c>
      <c r="K64" s="31">
        <v>25</v>
      </c>
      <c r="L64" s="31">
        <f t="shared" si="1"/>
        <v>4081.4</v>
      </c>
      <c r="M64" s="57"/>
      <c r="N64" s="38" t="s">
        <v>559</v>
      </c>
    </row>
    <row r="65" spans="1:14" s="7" customFormat="1">
      <c r="A65" s="39">
        <f t="shared" si="2"/>
        <v>61</v>
      </c>
      <c r="B65" s="30" t="s">
        <v>550</v>
      </c>
      <c r="C65" s="30" t="s">
        <v>560</v>
      </c>
      <c r="D65" s="30" t="s">
        <v>561</v>
      </c>
      <c r="E65" s="41" t="s">
        <v>22</v>
      </c>
      <c r="F65" s="42" t="s">
        <v>356</v>
      </c>
      <c r="G65" s="30">
        <v>19</v>
      </c>
      <c r="H65" s="30">
        <v>260</v>
      </c>
      <c r="I65" s="31">
        <f>VLOOKUP(F65,'[1]CREATIVE PAINTS'!$C$6:$I$299,7,FALSE)</f>
        <v>2.48</v>
      </c>
      <c r="J65" s="31">
        <f t="shared" si="0"/>
        <v>152</v>
      </c>
      <c r="K65" s="31">
        <v>25</v>
      </c>
      <c r="L65" s="31">
        <f t="shared" si="1"/>
        <v>821.8</v>
      </c>
      <c r="M65" s="57"/>
      <c r="N65" s="38" t="s">
        <v>562</v>
      </c>
    </row>
    <row r="66" spans="1:14" s="7" customFormat="1">
      <c r="A66" s="39">
        <f t="shared" si="2"/>
        <v>62</v>
      </c>
      <c r="B66" s="30" t="s">
        <v>563</v>
      </c>
      <c r="C66" s="30" t="s">
        <v>564</v>
      </c>
      <c r="D66" s="30" t="s">
        <v>565</v>
      </c>
      <c r="E66" s="41" t="s">
        <v>22</v>
      </c>
      <c r="F66" s="42" t="s">
        <v>199</v>
      </c>
      <c r="G66" s="30">
        <v>40</v>
      </c>
      <c r="H66" s="30">
        <v>530</v>
      </c>
      <c r="I66" s="31">
        <f>VLOOKUP(F66,'[1]CREATIVE PAINTS'!$C$6:$I$299,7,FALSE)</f>
        <v>4.24</v>
      </c>
      <c r="J66" s="31">
        <f t="shared" si="0"/>
        <v>320</v>
      </c>
      <c r="K66" s="31">
        <v>25</v>
      </c>
      <c r="L66" s="31">
        <f t="shared" si="1"/>
        <v>2592.2000000000003</v>
      </c>
      <c r="M66" s="57"/>
      <c r="N66" s="38" t="s">
        <v>200</v>
      </c>
    </row>
    <row r="67" spans="1:14" s="7" customFormat="1">
      <c r="A67" s="39">
        <f t="shared" si="2"/>
        <v>63</v>
      </c>
      <c r="B67" s="30" t="s">
        <v>563</v>
      </c>
      <c r="C67" s="30" t="s">
        <v>566</v>
      </c>
      <c r="D67" s="30" t="s">
        <v>567</v>
      </c>
      <c r="E67" s="41" t="s">
        <v>22</v>
      </c>
      <c r="F67" s="42" t="s">
        <v>371</v>
      </c>
      <c r="G67" s="30">
        <v>51</v>
      </c>
      <c r="H67" s="30">
        <v>800</v>
      </c>
      <c r="I67" s="31">
        <f>VLOOKUP(F67,'[1]CREATIVE PAINTS'!$C$6:$I$299,7,FALSE)</f>
        <v>3.03</v>
      </c>
      <c r="J67" s="31">
        <f t="shared" si="0"/>
        <v>408</v>
      </c>
      <c r="K67" s="31">
        <v>25</v>
      </c>
      <c r="L67" s="31">
        <f t="shared" si="1"/>
        <v>2857</v>
      </c>
      <c r="M67" s="57"/>
      <c r="N67" s="38" t="s">
        <v>372</v>
      </c>
    </row>
    <row r="68" spans="1:14" s="7" customFormat="1">
      <c r="A68" s="39">
        <f t="shared" si="2"/>
        <v>64</v>
      </c>
      <c r="B68" s="30" t="s">
        <v>563</v>
      </c>
      <c r="C68" s="30" t="s">
        <v>568</v>
      </c>
      <c r="D68" s="30" t="s">
        <v>569</v>
      </c>
      <c r="E68" s="41" t="s">
        <v>22</v>
      </c>
      <c r="F68" s="42" t="s">
        <v>86</v>
      </c>
      <c r="G68" s="30">
        <v>36</v>
      </c>
      <c r="H68" s="30">
        <v>320</v>
      </c>
      <c r="I68" s="31">
        <f>VLOOKUP(F68,'[1]CREATIVE PAINTS'!$C$6:$I$299,7,FALSE)</f>
        <v>3.66</v>
      </c>
      <c r="J68" s="31">
        <f t="shared" si="0"/>
        <v>288</v>
      </c>
      <c r="K68" s="31">
        <v>25</v>
      </c>
      <c r="L68" s="31">
        <f t="shared" si="1"/>
        <v>1484.2</v>
      </c>
      <c r="M68" s="57"/>
      <c r="N68" s="38" t="s">
        <v>453</v>
      </c>
    </row>
    <row r="69" spans="1:14" s="7" customFormat="1">
      <c r="A69" s="39">
        <f t="shared" si="2"/>
        <v>65</v>
      </c>
      <c r="B69" s="30" t="s">
        <v>570</v>
      </c>
      <c r="C69" s="30" t="s">
        <v>571</v>
      </c>
      <c r="D69" s="30" t="s">
        <v>572</v>
      </c>
      <c r="E69" s="41" t="s">
        <v>22</v>
      </c>
      <c r="F69" s="42" t="s">
        <v>573</v>
      </c>
      <c r="G69" s="30">
        <v>13</v>
      </c>
      <c r="H69" s="30">
        <v>260</v>
      </c>
      <c r="I69" s="31">
        <f>VLOOKUP(F69,'[1]CREATIVE PAINTS'!$C$6:$I$299,7,FALSE)</f>
        <v>2.66</v>
      </c>
      <c r="J69" s="31">
        <f t="shared" si="0"/>
        <v>104</v>
      </c>
      <c r="K69" s="31">
        <v>25</v>
      </c>
      <c r="L69" s="31">
        <f t="shared" si="1"/>
        <v>820.6</v>
      </c>
      <c r="M69" s="57"/>
      <c r="N69" s="38" t="s">
        <v>574</v>
      </c>
    </row>
    <row r="70" spans="1:14" s="7" customFormat="1">
      <c r="A70" s="39">
        <f t="shared" si="2"/>
        <v>66</v>
      </c>
      <c r="B70" s="30" t="s">
        <v>570</v>
      </c>
      <c r="C70" s="30" t="s">
        <v>575</v>
      </c>
      <c r="D70" s="30" t="s">
        <v>576</v>
      </c>
      <c r="E70" s="41" t="s">
        <v>22</v>
      </c>
      <c r="F70" s="42" t="s">
        <v>360</v>
      </c>
      <c r="G70" s="30">
        <v>92</v>
      </c>
      <c r="H70" s="30">
        <v>1200</v>
      </c>
      <c r="I70" s="31">
        <f>VLOOKUP(F70,'[1]CREATIVE PAINTS'!$C$6:$I$299,7,FALSE)</f>
        <v>2.2000000000000002</v>
      </c>
      <c r="J70" s="31">
        <f t="shared" ref="J70:J108" si="3">G70*8</f>
        <v>736</v>
      </c>
      <c r="K70" s="31">
        <v>25</v>
      </c>
      <c r="L70" s="31">
        <f t="shared" ref="L70:L108" si="4">H70*I70+J70+K70</f>
        <v>3401</v>
      </c>
      <c r="M70" s="57"/>
      <c r="N70" s="38" t="s">
        <v>361</v>
      </c>
    </row>
    <row r="71" spans="1:14" s="7" customFormat="1" ht="30">
      <c r="A71" s="39">
        <f t="shared" ref="A71:A108" si="5">A70+1</f>
        <v>67</v>
      </c>
      <c r="B71" s="30" t="s">
        <v>570</v>
      </c>
      <c r="C71" s="30" t="s">
        <v>577</v>
      </c>
      <c r="D71" s="30" t="s">
        <v>578</v>
      </c>
      <c r="E71" s="41" t="s">
        <v>22</v>
      </c>
      <c r="F71" s="42" t="s">
        <v>397</v>
      </c>
      <c r="G71" s="30">
        <v>29</v>
      </c>
      <c r="H71" s="30">
        <v>310</v>
      </c>
      <c r="I71" s="31">
        <f>VLOOKUP(F71,'[1]CREATIVE PAINTS'!$C$6:$I$299,7,FALSE)</f>
        <v>2.2000000000000002</v>
      </c>
      <c r="J71" s="31">
        <f t="shared" si="3"/>
        <v>232</v>
      </c>
      <c r="K71" s="31">
        <v>25</v>
      </c>
      <c r="L71" s="31">
        <f t="shared" si="4"/>
        <v>939</v>
      </c>
      <c r="M71" s="57"/>
      <c r="N71" s="38" t="s">
        <v>398</v>
      </c>
    </row>
    <row r="72" spans="1:14" s="7" customFormat="1">
      <c r="A72" s="39">
        <f t="shared" si="5"/>
        <v>68</v>
      </c>
      <c r="B72" s="30" t="s">
        <v>570</v>
      </c>
      <c r="C72" s="30" t="s">
        <v>579</v>
      </c>
      <c r="D72" s="30" t="s">
        <v>580</v>
      </c>
      <c r="E72" s="41" t="s">
        <v>22</v>
      </c>
      <c r="F72" s="42" t="s">
        <v>31</v>
      </c>
      <c r="G72" s="30">
        <v>18</v>
      </c>
      <c r="H72" s="30">
        <v>330</v>
      </c>
      <c r="I72" s="31">
        <f>VLOOKUP(F72,'[1]CREATIVE PAINTS'!$C$6:$I$299,7,FALSE)</f>
        <v>2.2000000000000002</v>
      </c>
      <c r="J72" s="31">
        <f t="shared" si="3"/>
        <v>144</v>
      </c>
      <c r="K72" s="31">
        <v>25</v>
      </c>
      <c r="L72" s="31">
        <f t="shared" si="4"/>
        <v>895.00000000000011</v>
      </c>
      <c r="M72" s="57"/>
      <c r="N72" s="38" t="s">
        <v>32</v>
      </c>
    </row>
    <row r="73" spans="1:14" s="7" customFormat="1">
      <c r="A73" s="39">
        <f t="shared" si="5"/>
        <v>69</v>
      </c>
      <c r="B73" s="30" t="s">
        <v>570</v>
      </c>
      <c r="C73" s="30" t="s">
        <v>581</v>
      </c>
      <c r="D73" s="30" t="s">
        <v>582</v>
      </c>
      <c r="E73" s="41" t="s">
        <v>22</v>
      </c>
      <c r="F73" s="42" t="s">
        <v>31</v>
      </c>
      <c r="G73" s="30">
        <v>10</v>
      </c>
      <c r="H73" s="30">
        <v>70</v>
      </c>
      <c r="I73" s="31">
        <f>VLOOKUP(F73,'[1]CREATIVE PAINTS'!$C$6:$I$299,7,FALSE)</f>
        <v>2.2000000000000002</v>
      </c>
      <c r="J73" s="31">
        <f t="shared" si="3"/>
        <v>80</v>
      </c>
      <c r="K73" s="31">
        <v>25</v>
      </c>
      <c r="L73" s="31">
        <f t="shared" si="4"/>
        <v>259</v>
      </c>
      <c r="M73" s="57"/>
      <c r="N73" s="38" t="s">
        <v>32</v>
      </c>
    </row>
    <row r="74" spans="1:14" s="7" customFormat="1">
      <c r="A74" s="39">
        <f t="shared" si="5"/>
        <v>70</v>
      </c>
      <c r="B74" s="30" t="s">
        <v>570</v>
      </c>
      <c r="C74" s="30" t="s">
        <v>583</v>
      </c>
      <c r="D74" s="30" t="s">
        <v>584</v>
      </c>
      <c r="E74" s="41" t="s">
        <v>22</v>
      </c>
      <c r="F74" s="42" t="s">
        <v>184</v>
      </c>
      <c r="G74" s="30">
        <v>18</v>
      </c>
      <c r="H74" s="30">
        <v>460</v>
      </c>
      <c r="I74" s="31">
        <f>VLOOKUP(F74,'[1]CREATIVE PAINTS'!$C$6:$I$299,7,FALSE)</f>
        <v>4.54</v>
      </c>
      <c r="J74" s="31">
        <f t="shared" si="3"/>
        <v>144</v>
      </c>
      <c r="K74" s="31">
        <v>25</v>
      </c>
      <c r="L74" s="31">
        <f t="shared" si="4"/>
        <v>2257.4</v>
      </c>
      <c r="M74" s="57"/>
      <c r="N74" s="38" t="s">
        <v>585</v>
      </c>
    </row>
    <row r="75" spans="1:14" s="7" customFormat="1">
      <c r="A75" s="39">
        <f t="shared" si="5"/>
        <v>71</v>
      </c>
      <c r="B75" s="30" t="s">
        <v>570</v>
      </c>
      <c r="C75" s="30" t="s">
        <v>586</v>
      </c>
      <c r="D75" s="30" t="s">
        <v>587</v>
      </c>
      <c r="E75" s="41" t="s">
        <v>22</v>
      </c>
      <c r="F75" s="42" t="s">
        <v>54</v>
      </c>
      <c r="G75" s="30">
        <v>117</v>
      </c>
      <c r="H75" s="30">
        <v>1580</v>
      </c>
      <c r="I75" s="31">
        <f>VLOOKUP(F75,'[1]CREATIVE PAINTS'!$C$6:$I$299,7,FALSE)</f>
        <v>4.4000000000000004</v>
      </c>
      <c r="J75" s="31">
        <f t="shared" si="3"/>
        <v>936</v>
      </c>
      <c r="K75" s="31">
        <v>25</v>
      </c>
      <c r="L75" s="31">
        <f t="shared" si="4"/>
        <v>7913.0000000000009</v>
      </c>
      <c r="M75" s="57"/>
      <c r="N75" s="38" t="s">
        <v>588</v>
      </c>
    </row>
    <row r="76" spans="1:14" s="7" customFormat="1">
      <c r="A76" s="39">
        <f t="shared" si="5"/>
        <v>72</v>
      </c>
      <c r="B76" s="30" t="s">
        <v>589</v>
      </c>
      <c r="C76" s="30" t="s">
        <v>590</v>
      </c>
      <c r="D76" s="30" t="s">
        <v>591</v>
      </c>
      <c r="E76" s="41" t="s">
        <v>22</v>
      </c>
      <c r="F76" s="42" t="s">
        <v>357</v>
      </c>
      <c r="G76" s="30">
        <v>28</v>
      </c>
      <c r="H76" s="30">
        <v>560</v>
      </c>
      <c r="I76" s="31">
        <f>VLOOKUP(F76,'[1]CREATIVE PAINTS'!$C$6:$I$299,7,FALSE)</f>
        <v>2.2000000000000002</v>
      </c>
      <c r="J76" s="31">
        <f t="shared" si="3"/>
        <v>224</v>
      </c>
      <c r="K76" s="31">
        <v>25</v>
      </c>
      <c r="L76" s="31">
        <f t="shared" si="4"/>
        <v>1481</v>
      </c>
      <c r="M76" s="57"/>
      <c r="N76" s="38" t="s">
        <v>358</v>
      </c>
    </row>
    <row r="77" spans="1:14" s="7" customFormat="1">
      <c r="A77" s="39">
        <f t="shared" si="5"/>
        <v>73</v>
      </c>
      <c r="B77" s="30" t="s">
        <v>589</v>
      </c>
      <c r="C77" s="30" t="s">
        <v>592</v>
      </c>
      <c r="D77" s="30" t="s">
        <v>593</v>
      </c>
      <c r="E77" s="41" t="s">
        <v>22</v>
      </c>
      <c r="F77" s="42" t="s">
        <v>360</v>
      </c>
      <c r="G77" s="30">
        <v>34</v>
      </c>
      <c r="H77" s="30">
        <v>380</v>
      </c>
      <c r="I77" s="31">
        <f>VLOOKUP(F77,'[1]CREATIVE PAINTS'!$C$6:$I$299,7,FALSE)</f>
        <v>2.2000000000000002</v>
      </c>
      <c r="J77" s="31">
        <f t="shared" si="3"/>
        <v>272</v>
      </c>
      <c r="K77" s="31">
        <v>25</v>
      </c>
      <c r="L77" s="31">
        <f t="shared" si="4"/>
        <v>1133</v>
      </c>
      <c r="M77" s="57"/>
      <c r="N77" s="38" t="s">
        <v>594</v>
      </c>
    </row>
    <row r="78" spans="1:14" s="7" customFormat="1">
      <c r="A78" s="39">
        <f t="shared" si="5"/>
        <v>74</v>
      </c>
      <c r="B78" s="30" t="s">
        <v>589</v>
      </c>
      <c r="C78" s="30" t="s">
        <v>595</v>
      </c>
      <c r="D78" s="30" t="s">
        <v>596</v>
      </c>
      <c r="E78" s="41" t="s">
        <v>22</v>
      </c>
      <c r="F78" s="42" t="s">
        <v>48</v>
      </c>
      <c r="G78" s="30">
        <v>29</v>
      </c>
      <c r="H78" s="30">
        <v>340</v>
      </c>
      <c r="I78" s="31">
        <f>VLOOKUP(F78,'[1]CREATIVE PAINTS'!$C$6:$I$299,7,FALSE)</f>
        <v>4.24</v>
      </c>
      <c r="J78" s="31">
        <f t="shared" si="3"/>
        <v>232</v>
      </c>
      <c r="K78" s="31">
        <v>25</v>
      </c>
      <c r="L78" s="31">
        <f t="shared" si="4"/>
        <v>1698.6000000000001</v>
      </c>
      <c r="M78" s="57"/>
      <c r="N78" s="38" t="s">
        <v>49</v>
      </c>
    </row>
    <row r="79" spans="1:14" s="7" customFormat="1">
      <c r="A79" s="39">
        <f t="shared" si="5"/>
        <v>75</v>
      </c>
      <c r="B79" s="30" t="s">
        <v>597</v>
      </c>
      <c r="C79" s="30" t="s">
        <v>598</v>
      </c>
      <c r="D79" s="30" t="s">
        <v>599</v>
      </c>
      <c r="E79" s="41" t="s">
        <v>22</v>
      </c>
      <c r="F79" s="42" t="s">
        <v>45</v>
      </c>
      <c r="G79" s="30">
        <v>16</v>
      </c>
      <c r="H79" s="30">
        <v>170</v>
      </c>
      <c r="I79" s="31">
        <f>VLOOKUP(F79,'[1]CREATIVE PAINTS'!$C$6:$I$299,7,FALSE)</f>
        <v>2.2000000000000002</v>
      </c>
      <c r="J79" s="31">
        <f t="shared" si="3"/>
        <v>128</v>
      </c>
      <c r="K79" s="31">
        <v>25</v>
      </c>
      <c r="L79" s="31">
        <f t="shared" si="4"/>
        <v>527</v>
      </c>
      <c r="M79" s="57"/>
      <c r="N79" s="38" t="s">
        <v>411</v>
      </c>
    </row>
    <row r="80" spans="1:14" s="7" customFormat="1">
      <c r="A80" s="39">
        <f t="shared" si="5"/>
        <v>76</v>
      </c>
      <c r="B80" s="30" t="s">
        <v>597</v>
      </c>
      <c r="C80" s="30" t="s">
        <v>600</v>
      </c>
      <c r="D80" s="30" t="s">
        <v>601</v>
      </c>
      <c r="E80" s="41" t="s">
        <v>22</v>
      </c>
      <c r="F80" s="42" t="s">
        <v>316</v>
      </c>
      <c r="G80" s="30">
        <v>5</v>
      </c>
      <c r="H80" s="30">
        <v>43</v>
      </c>
      <c r="I80" s="31">
        <f>VLOOKUP(F80,'[1]CREATIVE PAINTS'!$C$6:$I$299,7,FALSE)</f>
        <v>2.2000000000000002</v>
      </c>
      <c r="J80" s="31">
        <f t="shared" si="3"/>
        <v>40</v>
      </c>
      <c r="K80" s="31">
        <v>25</v>
      </c>
      <c r="L80" s="31">
        <f>50*I80+J80+K80</f>
        <v>175</v>
      </c>
      <c r="M80" s="57"/>
      <c r="N80" s="38" t="s">
        <v>602</v>
      </c>
    </row>
    <row r="81" spans="1:14" s="7" customFormat="1">
      <c r="A81" s="39">
        <f t="shared" si="5"/>
        <v>77</v>
      </c>
      <c r="B81" s="30" t="s">
        <v>597</v>
      </c>
      <c r="C81" s="30" t="s">
        <v>603</v>
      </c>
      <c r="D81" s="30" t="s">
        <v>604</v>
      </c>
      <c r="E81" s="41" t="s">
        <v>22</v>
      </c>
      <c r="F81" s="42" t="s">
        <v>233</v>
      </c>
      <c r="G81" s="30">
        <v>14</v>
      </c>
      <c r="H81" s="30">
        <v>130</v>
      </c>
      <c r="I81" s="31">
        <f>VLOOKUP(F81,'[1]CREATIVE PAINTS'!$C$6:$I$299,7,FALSE)</f>
        <v>2.66</v>
      </c>
      <c r="J81" s="31">
        <f t="shared" si="3"/>
        <v>112</v>
      </c>
      <c r="K81" s="31">
        <v>25</v>
      </c>
      <c r="L81" s="31">
        <f t="shared" si="4"/>
        <v>482.8</v>
      </c>
      <c r="M81" s="57"/>
      <c r="N81" s="38" t="s">
        <v>605</v>
      </c>
    </row>
    <row r="82" spans="1:14" s="7" customFormat="1">
      <c r="A82" s="39">
        <f t="shared" si="5"/>
        <v>78</v>
      </c>
      <c r="B82" s="30" t="s">
        <v>597</v>
      </c>
      <c r="C82" s="30" t="s">
        <v>606</v>
      </c>
      <c r="D82" s="30" t="s">
        <v>607</v>
      </c>
      <c r="E82" s="41" t="s">
        <v>22</v>
      </c>
      <c r="F82" s="42" t="s">
        <v>233</v>
      </c>
      <c r="G82" s="30">
        <v>9</v>
      </c>
      <c r="H82" s="30">
        <v>150</v>
      </c>
      <c r="I82" s="31">
        <f>VLOOKUP(F82,'[1]CREATIVE PAINTS'!$C$6:$I$299,7,FALSE)</f>
        <v>2.66</v>
      </c>
      <c r="J82" s="31">
        <f t="shared" si="3"/>
        <v>72</v>
      </c>
      <c r="K82" s="31">
        <v>25</v>
      </c>
      <c r="L82" s="31">
        <f t="shared" si="4"/>
        <v>496</v>
      </c>
      <c r="M82" s="57"/>
      <c r="N82" s="38" t="s">
        <v>605</v>
      </c>
    </row>
    <row r="83" spans="1:14" s="7" customFormat="1">
      <c r="A83" s="39">
        <f t="shared" si="5"/>
        <v>79</v>
      </c>
      <c r="B83" s="30" t="s">
        <v>608</v>
      </c>
      <c r="C83" s="30" t="s">
        <v>609</v>
      </c>
      <c r="D83" s="30" t="s">
        <v>610</v>
      </c>
      <c r="E83" s="41" t="s">
        <v>22</v>
      </c>
      <c r="F83" s="42" t="s">
        <v>371</v>
      </c>
      <c r="G83" s="30">
        <v>24</v>
      </c>
      <c r="H83" s="30">
        <v>240</v>
      </c>
      <c r="I83" s="31">
        <f>VLOOKUP(F83,'[1]CREATIVE PAINTS'!$C$6:$I$299,7,FALSE)</f>
        <v>3.03</v>
      </c>
      <c r="J83" s="31">
        <f t="shared" si="3"/>
        <v>192</v>
      </c>
      <c r="K83" s="31">
        <v>25</v>
      </c>
      <c r="L83" s="31">
        <f t="shared" si="4"/>
        <v>944.19999999999993</v>
      </c>
      <c r="M83" s="57"/>
      <c r="N83" s="38" t="s">
        <v>372</v>
      </c>
    </row>
    <row r="84" spans="1:14" s="7" customFormat="1">
      <c r="A84" s="39">
        <f t="shared" si="5"/>
        <v>80</v>
      </c>
      <c r="B84" s="30" t="s">
        <v>608</v>
      </c>
      <c r="C84" s="30" t="s">
        <v>611</v>
      </c>
      <c r="D84" s="30" t="s">
        <v>612</v>
      </c>
      <c r="E84" s="41" t="s">
        <v>22</v>
      </c>
      <c r="F84" s="42" t="s">
        <v>37</v>
      </c>
      <c r="G84" s="30">
        <v>14</v>
      </c>
      <c r="H84" s="30">
        <v>260</v>
      </c>
      <c r="I84" s="31">
        <f>VLOOKUP(F84,'[1]CREATIVE PAINTS'!$C$6:$I$299,7,FALSE)</f>
        <v>2.2000000000000002</v>
      </c>
      <c r="J84" s="31">
        <f t="shared" si="3"/>
        <v>112</v>
      </c>
      <c r="K84" s="31">
        <v>25</v>
      </c>
      <c r="L84" s="31">
        <f t="shared" si="4"/>
        <v>709</v>
      </c>
      <c r="M84" s="57"/>
      <c r="N84" s="38" t="s">
        <v>38</v>
      </c>
    </row>
    <row r="85" spans="1:14" s="7" customFormat="1">
      <c r="A85" s="39">
        <f t="shared" si="5"/>
        <v>81</v>
      </c>
      <c r="B85" s="30" t="s">
        <v>608</v>
      </c>
      <c r="C85" s="30" t="s">
        <v>613</v>
      </c>
      <c r="D85" s="30" t="s">
        <v>614</v>
      </c>
      <c r="E85" s="41" t="s">
        <v>22</v>
      </c>
      <c r="F85" s="42" t="s">
        <v>52</v>
      </c>
      <c r="G85" s="30">
        <v>18</v>
      </c>
      <c r="H85" s="30">
        <v>190</v>
      </c>
      <c r="I85" s="31">
        <f>VLOOKUP(F85,'[1]CREATIVE PAINTS'!$C$6:$I$299,7,FALSE)</f>
        <v>2.79</v>
      </c>
      <c r="J85" s="31">
        <f t="shared" si="3"/>
        <v>144</v>
      </c>
      <c r="K85" s="31">
        <v>25</v>
      </c>
      <c r="L85" s="31">
        <f t="shared" si="4"/>
        <v>699.1</v>
      </c>
      <c r="M85" s="57"/>
      <c r="N85" s="38" t="s">
        <v>379</v>
      </c>
    </row>
    <row r="86" spans="1:14" s="7" customFormat="1">
      <c r="A86" s="39">
        <f t="shared" si="5"/>
        <v>82</v>
      </c>
      <c r="B86" s="30" t="s">
        <v>608</v>
      </c>
      <c r="C86" s="30" t="s">
        <v>615</v>
      </c>
      <c r="D86" s="30" t="s">
        <v>616</v>
      </c>
      <c r="E86" s="41" t="s">
        <v>22</v>
      </c>
      <c r="F86" s="42" t="s">
        <v>617</v>
      </c>
      <c r="G86" s="30">
        <v>64</v>
      </c>
      <c r="H86" s="30">
        <v>1100</v>
      </c>
      <c r="I86" s="31">
        <f>VLOOKUP(F86,'[1]CREATIVE PAINTS'!$C$6:$I$299,7,FALSE)</f>
        <v>2.2000000000000002</v>
      </c>
      <c r="J86" s="31">
        <f t="shared" si="3"/>
        <v>512</v>
      </c>
      <c r="K86" s="31">
        <v>25</v>
      </c>
      <c r="L86" s="31">
        <f t="shared" si="4"/>
        <v>2957</v>
      </c>
      <c r="M86" s="57"/>
      <c r="N86" s="38" t="s">
        <v>618</v>
      </c>
    </row>
    <row r="87" spans="1:14" s="7" customFormat="1">
      <c r="A87" s="39">
        <f t="shared" si="5"/>
        <v>83</v>
      </c>
      <c r="B87" s="30" t="s">
        <v>608</v>
      </c>
      <c r="C87" s="30" t="s">
        <v>619</v>
      </c>
      <c r="D87" s="30" t="s">
        <v>620</v>
      </c>
      <c r="E87" s="41" t="s">
        <v>22</v>
      </c>
      <c r="F87" s="42" t="s">
        <v>337</v>
      </c>
      <c r="G87" s="30">
        <v>25</v>
      </c>
      <c r="H87" s="30">
        <v>360</v>
      </c>
      <c r="I87" s="31">
        <f>VLOOKUP(F87,'[1]CREATIVE PAINTS'!$C$6:$I$299,7,FALSE)</f>
        <v>2.2000000000000002</v>
      </c>
      <c r="J87" s="31">
        <f t="shared" si="3"/>
        <v>200</v>
      </c>
      <c r="K87" s="31">
        <v>25</v>
      </c>
      <c r="L87" s="31">
        <f t="shared" si="4"/>
        <v>1017.0000000000001</v>
      </c>
      <c r="M87" s="57"/>
      <c r="N87" s="38" t="s">
        <v>621</v>
      </c>
    </row>
    <row r="88" spans="1:14" s="7" customFormat="1">
      <c r="A88" s="39">
        <f t="shared" si="5"/>
        <v>84</v>
      </c>
      <c r="B88" s="30" t="s">
        <v>622</v>
      </c>
      <c r="C88" s="30" t="s">
        <v>623</v>
      </c>
      <c r="D88" s="30" t="s">
        <v>624</v>
      </c>
      <c r="E88" s="41" t="s">
        <v>22</v>
      </c>
      <c r="F88" s="42" t="s">
        <v>28</v>
      </c>
      <c r="G88" s="30">
        <v>67</v>
      </c>
      <c r="H88" s="30">
        <v>1000</v>
      </c>
      <c r="I88" s="31">
        <f>VLOOKUP(F88,'[1]CREATIVE PAINTS'!$C$6:$I$299,7,FALSE)</f>
        <v>3.3</v>
      </c>
      <c r="J88" s="31">
        <f t="shared" si="3"/>
        <v>536</v>
      </c>
      <c r="K88" s="31">
        <v>25</v>
      </c>
      <c r="L88" s="31">
        <f t="shared" si="4"/>
        <v>3861</v>
      </c>
      <c r="M88" s="57"/>
      <c r="N88" s="38" t="s">
        <v>625</v>
      </c>
    </row>
    <row r="89" spans="1:14" s="7" customFormat="1" ht="30">
      <c r="A89" s="39">
        <f t="shared" si="5"/>
        <v>85</v>
      </c>
      <c r="B89" s="30" t="s">
        <v>622</v>
      </c>
      <c r="C89" s="30" t="s">
        <v>626</v>
      </c>
      <c r="D89" s="30" t="s">
        <v>627</v>
      </c>
      <c r="E89" s="41" t="s">
        <v>22</v>
      </c>
      <c r="F89" s="42" t="s">
        <v>397</v>
      </c>
      <c r="G89" s="30">
        <v>2</v>
      </c>
      <c r="H89" s="30">
        <v>40</v>
      </c>
      <c r="I89" s="31">
        <f>VLOOKUP(F89,'[1]CREATIVE PAINTS'!$C$6:$I$299,7,FALSE)</f>
        <v>2.2000000000000002</v>
      </c>
      <c r="J89" s="31">
        <f t="shared" si="3"/>
        <v>16</v>
      </c>
      <c r="K89" s="31">
        <v>25</v>
      </c>
      <c r="L89" s="31">
        <f>50*I89+J89+K89</f>
        <v>151</v>
      </c>
      <c r="M89" s="57"/>
      <c r="N89" s="38" t="s">
        <v>398</v>
      </c>
    </row>
    <row r="90" spans="1:14" s="7" customFormat="1">
      <c r="A90" s="39">
        <f t="shared" si="5"/>
        <v>86</v>
      </c>
      <c r="B90" s="30" t="s">
        <v>622</v>
      </c>
      <c r="C90" s="30" t="s">
        <v>628</v>
      </c>
      <c r="D90" s="30" t="s">
        <v>629</v>
      </c>
      <c r="E90" s="41" t="s">
        <v>22</v>
      </c>
      <c r="F90" s="42" t="s">
        <v>367</v>
      </c>
      <c r="G90" s="30">
        <v>60</v>
      </c>
      <c r="H90" s="30">
        <v>760</v>
      </c>
      <c r="I90" s="31">
        <f>VLOOKUP(F90,'[1]CREATIVE PAINTS'!$C$6:$I$299,7,FALSE)</f>
        <v>2.64</v>
      </c>
      <c r="J90" s="31">
        <f t="shared" si="3"/>
        <v>480</v>
      </c>
      <c r="K90" s="31">
        <v>25</v>
      </c>
      <c r="L90" s="31">
        <f t="shared" si="4"/>
        <v>2511.4</v>
      </c>
      <c r="M90" s="57"/>
      <c r="N90" s="38" t="s">
        <v>630</v>
      </c>
    </row>
    <row r="91" spans="1:14" s="7" customFormat="1">
      <c r="A91" s="39">
        <f t="shared" si="5"/>
        <v>87</v>
      </c>
      <c r="B91" s="30" t="s">
        <v>622</v>
      </c>
      <c r="C91" s="30" t="s">
        <v>631</v>
      </c>
      <c r="D91" s="30" t="s">
        <v>632</v>
      </c>
      <c r="E91" s="41" t="s">
        <v>22</v>
      </c>
      <c r="F91" s="42" t="s">
        <v>633</v>
      </c>
      <c r="G91" s="30">
        <v>19</v>
      </c>
      <c r="H91" s="30">
        <v>250</v>
      </c>
      <c r="I91" s="31">
        <f>VLOOKUP(F91,'[1]CREATIVE PAINTS'!$C$6:$I$299,7,FALSE)</f>
        <v>2.75</v>
      </c>
      <c r="J91" s="31">
        <f t="shared" si="3"/>
        <v>152</v>
      </c>
      <c r="K91" s="31">
        <v>25</v>
      </c>
      <c r="L91" s="31">
        <f t="shared" si="4"/>
        <v>864.5</v>
      </c>
      <c r="M91" s="57"/>
      <c r="N91" s="38" t="s">
        <v>634</v>
      </c>
    </row>
    <row r="92" spans="1:14" s="7" customFormat="1">
      <c r="A92" s="39">
        <f t="shared" si="5"/>
        <v>88</v>
      </c>
      <c r="B92" s="30" t="s">
        <v>622</v>
      </c>
      <c r="C92" s="30" t="s">
        <v>635</v>
      </c>
      <c r="D92" s="30" t="s">
        <v>636</v>
      </c>
      <c r="E92" s="41" t="s">
        <v>22</v>
      </c>
      <c r="F92" s="42" t="s">
        <v>637</v>
      </c>
      <c r="G92" s="30">
        <v>10</v>
      </c>
      <c r="H92" s="30">
        <v>40</v>
      </c>
      <c r="I92" s="31">
        <f>VLOOKUP(F92,'[1]CREATIVE PAINTS'!$C$6:$I$299,7,FALSE)</f>
        <v>2.2000000000000002</v>
      </c>
      <c r="J92" s="31">
        <f t="shared" si="3"/>
        <v>80</v>
      </c>
      <c r="K92" s="31">
        <v>25</v>
      </c>
      <c r="L92" s="31">
        <f>50*I92+J92+K92</f>
        <v>215</v>
      </c>
      <c r="M92" s="57"/>
      <c r="N92" s="38" t="s">
        <v>638</v>
      </c>
    </row>
    <row r="93" spans="1:14" s="7" customFormat="1">
      <c r="A93" s="39">
        <f t="shared" si="5"/>
        <v>89</v>
      </c>
      <c r="B93" s="30" t="s">
        <v>622</v>
      </c>
      <c r="C93" s="30" t="s">
        <v>639</v>
      </c>
      <c r="D93" s="30" t="s">
        <v>640</v>
      </c>
      <c r="E93" s="41" t="s">
        <v>22</v>
      </c>
      <c r="F93" s="42" t="s">
        <v>26</v>
      </c>
      <c r="G93" s="30">
        <v>37</v>
      </c>
      <c r="H93" s="30">
        <v>290</v>
      </c>
      <c r="I93" s="31">
        <f>VLOOKUP(F93,'[1]CREATIVE PAINTS'!$C$6:$I$299,7,FALSE)</f>
        <v>2</v>
      </c>
      <c r="J93" s="31">
        <f t="shared" si="3"/>
        <v>296</v>
      </c>
      <c r="K93" s="31">
        <v>25</v>
      </c>
      <c r="L93" s="31">
        <f t="shared" si="4"/>
        <v>901</v>
      </c>
      <c r="M93" s="57"/>
      <c r="N93" s="38" t="s">
        <v>27</v>
      </c>
    </row>
    <row r="94" spans="1:14" s="7" customFormat="1">
      <c r="A94" s="39">
        <f t="shared" si="5"/>
        <v>90</v>
      </c>
      <c r="B94" s="30" t="s">
        <v>622</v>
      </c>
      <c r="C94" s="30" t="s">
        <v>641</v>
      </c>
      <c r="D94" s="30" t="s">
        <v>642</v>
      </c>
      <c r="E94" s="41" t="s">
        <v>22</v>
      </c>
      <c r="F94" s="42" t="s">
        <v>278</v>
      </c>
      <c r="G94" s="30">
        <v>29</v>
      </c>
      <c r="H94" s="30">
        <v>90</v>
      </c>
      <c r="I94" s="31">
        <f>VLOOKUP(F94,'[1]CREATIVE PAINTS'!$C$6:$I$299,7,FALSE)</f>
        <v>2.34</v>
      </c>
      <c r="J94" s="31">
        <f t="shared" si="3"/>
        <v>232</v>
      </c>
      <c r="K94" s="31">
        <v>25</v>
      </c>
      <c r="L94" s="31">
        <f t="shared" si="4"/>
        <v>467.6</v>
      </c>
      <c r="M94" s="57"/>
      <c r="N94" s="38" t="s">
        <v>643</v>
      </c>
    </row>
    <row r="95" spans="1:14" s="7" customFormat="1">
      <c r="A95" s="39">
        <f t="shared" si="5"/>
        <v>91</v>
      </c>
      <c r="B95" s="30" t="s">
        <v>622</v>
      </c>
      <c r="C95" s="30" t="s">
        <v>644</v>
      </c>
      <c r="D95" s="30" t="s">
        <v>645</v>
      </c>
      <c r="E95" s="41" t="s">
        <v>22</v>
      </c>
      <c r="F95" s="42" t="s">
        <v>151</v>
      </c>
      <c r="G95" s="30">
        <v>44</v>
      </c>
      <c r="H95" s="30">
        <v>680</v>
      </c>
      <c r="I95" s="31">
        <f>VLOOKUP(F95,'[1]CREATIVE PAINTS'!$C$6:$I$299,7,FALSE)</f>
        <v>3.03</v>
      </c>
      <c r="J95" s="31">
        <f t="shared" si="3"/>
        <v>352</v>
      </c>
      <c r="K95" s="31">
        <v>25</v>
      </c>
      <c r="L95" s="31">
        <f t="shared" si="4"/>
        <v>2437.4</v>
      </c>
      <c r="M95" s="57"/>
      <c r="N95" s="38" t="s">
        <v>152</v>
      </c>
    </row>
    <row r="96" spans="1:14" s="7" customFormat="1">
      <c r="A96" s="39">
        <f t="shared" si="5"/>
        <v>92</v>
      </c>
      <c r="B96" s="30" t="s">
        <v>622</v>
      </c>
      <c r="C96" s="30" t="s">
        <v>646</v>
      </c>
      <c r="D96" s="30" t="s">
        <v>647</v>
      </c>
      <c r="E96" s="41" t="s">
        <v>22</v>
      </c>
      <c r="F96" s="42" t="s">
        <v>373</v>
      </c>
      <c r="G96" s="30">
        <v>6</v>
      </c>
      <c r="H96" s="30">
        <v>50</v>
      </c>
      <c r="I96" s="31">
        <f>VLOOKUP(F96,'[1]CREATIVE PAINTS'!$C$6:$I$299,7,FALSE)</f>
        <v>2.2000000000000002</v>
      </c>
      <c r="J96" s="31">
        <f t="shared" si="3"/>
        <v>48</v>
      </c>
      <c r="K96" s="31">
        <v>25</v>
      </c>
      <c r="L96" s="31">
        <f t="shared" si="4"/>
        <v>183</v>
      </c>
      <c r="M96" s="57"/>
      <c r="N96" s="38" t="s">
        <v>374</v>
      </c>
    </row>
    <row r="97" spans="1:14" s="7" customFormat="1">
      <c r="A97" s="39">
        <f t="shared" si="5"/>
        <v>93</v>
      </c>
      <c r="B97" s="30" t="s">
        <v>622</v>
      </c>
      <c r="C97" s="30" t="s">
        <v>648</v>
      </c>
      <c r="D97" s="30" t="s">
        <v>649</v>
      </c>
      <c r="E97" s="41" t="s">
        <v>22</v>
      </c>
      <c r="F97" s="42" t="s">
        <v>301</v>
      </c>
      <c r="G97" s="30">
        <v>44</v>
      </c>
      <c r="H97" s="30">
        <v>210</v>
      </c>
      <c r="I97" s="31">
        <f>VLOOKUP(F97,'[1]CREATIVE PAINTS'!$C$6:$I$299,7,FALSE)</f>
        <v>2.75</v>
      </c>
      <c r="J97" s="31">
        <f t="shared" si="3"/>
        <v>352</v>
      </c>
      <c r="K97" s="31">
        <v>25</v>
      </c>
      <c r="L97" s="31">
        <f t="shared" si="4"/>
        <v>954.5</v>
      </c>
      <c r="M97" s="57"/>
      <c r="N97" s="38" t="s">
        <v>650</v>
      </c>
    </row>
    <row r="98" spans="1:14" s="7" customFormat="1">
      <c r="A98" s="39">
        <f t="shared" si="5"/>
        <v>94</v>
      </c>
      <c r="B98" s="30" t="s">
        <v>622</v>
      </c>
      <c r="C98" s="30" t="s">
        <v>651</v>
      </c>
      <c r="D98" s="30" t="s">
        <v>652</v>
      </c>
      <c r="E98" s="41" t="s">
        <v>22</v>
      </c>
      <c r="F98" s="42" t="s">
        <v>58</v>
      </c>
      <c r="G98" s="30">
        <v>36</v>
      </c>
      <c r="H98" s="30">
        <v>530</v>
      </c>
      <c r="I98" s="31">
        <f>VLOOKUP(F98,'[1]CREATIVE PAINTS'!$C$6:$I$299,7,FALSE)</f>
        <v>2.9</v>
      </c>
      <c r="J98" s="31">
        <f t="shared" si="3"/>
        <v>288</v>
      </c>
      <c r="K98" s="31">
        <v>25</v>
      </c>
      <c r="L98" s="31">
        <f t="shared" si="4"/>
        <v>1850</v>
      </c>
      <c r="M98" s="57"/>
      <c r="N98" s="38" t="s">
        <v>653</v>
      </c>
    </row>
    <row r="99" spans="1:14" s="7" customFormat="1">
      <c r="A99" s="39">
        <f t="shared" si="5"/>
        <v>95</v>
      </c>
      <c r="B99" s="30" t="s">
        <v>622</v>
      </c>
      <c r="C99" s="30" t="s">
        <v>654</v>
      </c>
      <c r="D99" s="30" t="s">
        <v>655</v>
      </c>
      <c r="E99" s="41" t="s">
        <v>22</v>
      </c>
      <c r="F99" s="42" t="s">
        <v>656</v>
      </c>
      <c r="G99" s="30">
        <v>3</v>
      </c>
      <c r="H99" s="30">
        <v>28</v>
      </c>
      <c r="I99" s="31">
        <f>VLOOKUP(F99,'[1]CREATIVE PAINTS'!$C$6:$I$299,7,FALSE)</f>
        <v>2.79</v>
      </c>
      <c r="J99" s="31">
        <f t="shared" si="3"/>
        <v>24</v>
      </c>
      <c r="K99" s="31">
        <v>25</v>
      </c>
      <c r="L99" s="31">
        <f>50*I99+J99+K99</f>
        <v>188.5</v>
      </c>
      <c r="M99" s="57"/>
      <c r="N99" s="38" t="s">
        <v>657</v>
      </c>
    </row>
    <row r="100" spans="1:14" s="7" customFormat="1">
      <c r="A100" s="39">
        <f t="shared" si="5"/>
        <v>96</v>
      </c>
      <c r="B100" s="30" t="s">
        <v>658</v>
      </c>
      <c r="C100" s="30" t="s">
        <v>659</v>
      </c>
      <c r="D100" s="30" t="s">
        <v>660</v>
      </c>
      <c r="E100" s="41" t="s">
        <v>22</v>
      </c>
      <c r="F100" s="42" t="s">
        <v>362</v>
      </c>
      <c r="G100" s="30">
        <v>6</v>
      </c>
      <c r="H100" s="30">
        <v>110</v>
      </c>
      <c r="I100" s="31">
        <f>VLOOKUP(F100,'[1]CREATIVE PAINTS'!$C$6:$I$299,7,FALSE)</f>
        <v>2.2000000000000002</v>
      </c>
      <c r="J100" s="31">
        <f t="shared" si="3"/>
        <v>48</v>
      </c>
      <c r="K100" s="31">
        <v>25</v>
      </c>
      <c r="L100" s="31">
        <f t="shared" si="4"/>
        <v>315</v>
      </c>
      <c r="M100" s="57"/>
      <c r="N100" s="38" t="s">
        <v>363</v>
      </c>
    </row>
    <row r="101" spans="1:14" s="7" customFormat="1">
      <c r="A101" s="39">
        <f t="shared" si="5"/>
        <v>97</v>
      </c>
      <c r="B101" s="30" t="s">
        <v>658</v>
      </c>
      <c r="C101" s="30" t="s">
        <v>661</v>
      </c>
      <c r="D101" s="30" t="s">
        <v>662</v>
      </c>
      <c r="E101" s="41" t="s">
        <v>22</v>
      </c>
      <c r="F101" s="42" t="s">
        <v>352</v>
      </c>
      <c r="G101" s="30">
        <v>8</v>
      </c>
      <c r="H101" s="30">
        <v>20</v>
      </c>
      <c r="I101" s="31">
        <f>VLOOKUP(F101,'[1]CREATIVE PAINTS'!$C$6:$I$299,7,FALSE)</f>
        <v>4.95</v>
      </c>
      <c r="J101" s="31">
        <f t="shared" si="3"/>
        <v>64</v>
      </c>
      <c r="K101" s="31">
        <v>25</v>
      </c>
      <c r="L101" s="31">
        <f>50*I101+J101+K101</f>
        <v>336.5</v>
      </c>
      <c r="M101" s="57"/>
      <c r="N101" s="38" t="s">
        <v>663</v>
      </c>
    </row>
    <row r="102" spans="1:14" s="7" customFormat="1">
      <c r="A102" s="39">
        <f t="shared" si="5"/>
        <v>98</v>
      </c>
      <c r="B102" s="30" t="s">
        <v>658</v>
      </c>
      <c r="C102" s="30" t="s">
        <v>664</v>
      </c>
      <c r="D102" s="30" t="s">
        <v>665</v>
      </c>
      <c r="E102" s="41" t="s">
        <v>22</v>
      </c>
      <c r="F102" s="42" t="s">
        <v>352</v>
      </c>
      <c r="G102" s="30">
        <v>56</v>
      </c>
      <c r="H102" s="30">
        <v>810</v>
      </c>
      <c r="I102" s="31">
        <f>VLOOKUP(F102,'[1]CREATIVE PAINTS'!$C$6:$I$299,7,FALSE)</f>
        <v>4.95</v>
      </c>
      <c r="J102" s="31">
        <f t="shared" si="3"/>
        <v>448</v>
      </c>
      <c r="K102" s="31">
        <v>25</v>
      </c>
      <c r="L102" s="31">
        <f t="shared" si="4"/>
        <v>4482.5</v>
      </c>
      <c r="M102" s="57"/>
      <c r="N102" s="38" t="s">
        <v>663</v>
      </c>
    </row>
    <row r="103" spans="1:14" s="7" customFormat="1">
      <c r="A103" s="39">
        <f t="shared" si="5"/>
        <v>99</v>
      </c>
      <c r="B103" s="30" t="s">
        <v>666</v>
      </c>
      <c r="C103" s="30" t="s">
        <v>667</v>
      </c>
      <c r="D103" s="30" t="s">
        <v>668</v>
      </c>
      <c r="E103" s="41" t="s">
        <v>22</v>
      </c>
      <c r="F103" s="42" t="s">
        <v>367</v>
      </c>
      <c r="G103" s="30">
        <v>1</v>
      </c>
      <c r="H103" s="30">
        <v>30</v>
      </c>
      <c r="I103" s="31">
        <f>VLOOKUP(F103,'[1]CREATIVE PAINTS'!$C$6:$I$299,7,FALSE)</f>
        <v>2.64</v>
      </c>
      <c r="J103" s="31">
        <f t="shared" si="3"/>
        <v>8</v>
      </c>
      <c r="K103" s="31">
        <v>25</v>
      </c>
      <c r="L103" s="31">
        <f>50*I103+J103+K103</f>
        <v>165</v>
      </c>
      <c r="M103" s="57"/>
      <c r="N103" s="38" t="s">
        <v>630</v>
      </c>
    </row>
    <row r="104" spans="1:14" s="7" customFormat="1" ht="30">
      <c r="A104" s="39">
        <f t="shared" si="5"/>
        <v>100</v>
      </c>
      <c r="B104" s="30" t="s">
        <v>666</v>
      </c>
      <c r="C104" s="30" t="s">
        <v>669</v>
      </c>
      <c r="D104" s="30" t="s">
        <v>670</v>
      </c>
      <c r="E104" s="41" t="s">
        <v>22</v>
      </c>
      <c r="F104" s="42" t="s">
        <v>397</v>
      </c>
      <c r="G104" s="30">
        <v>4</v>
      </c>
      <c r="H104" s="30">
        <v>90</v>
      </c>
      <c r="I104" s="31">
        <f>VLOOKUP(F104,'[1]CREATIVE PAINTS'!$C$6:$I$299,7,FALSE)</f>
        <v>2.2000000000000002</v>
      </c>
      <c r="J104" s="31">
        <f t="shared" si="3"/>
        <v>32</v>
      </c>
      <c r="K104" s="31">
        <v>25</v>
      </c>
      <c r="L104" s="31">
        <f t="shared" si="4"/>
        <v>255.00000000000003</v>
      </c>
      <c r="M104" s="57"/>
      <c r="N104" s="38" t="s">
        <v>398</v>
      </c>
    </row>
    <row r="105" spans="1:14" s="7" customFormat="1">
      <c r="A105" s="39">
        <f t="shared" si="5"/>
        <v>101</v>
      </c>
      <c r="B105" s="30" t="s">
        <v>666</v>
      </c>
      <c r="C105" s="30" t="s">
        <v>671</v>
      </c>
      <c r="D105" s="30" t="s">
        <v>672</v>
      </c>
      <c r="E105" s="41" t="s">
        <v>22</v>
      </c>
      <c r="F105" s="42" t="s">
        <v>362</v>
      </c>
      <c r="G105" s="30">
        <v>15</v>
      </c>
      <c r="H105" s="30">
        <v>180</v>
      </c>
      <c r="I105" s="31">
        <f>VLOOKUP(F105,'[1]CREATIVE PAINTS'!$C$6:$I$299,7,FALSE)</f>
        <v>2.2000000000000002</v>
      </c>
      <c r="J105" s="31">
        <f t="shared" si="3"/>
        <v>120</v>
      </c>
      <c r="K105" s="31">
        <v>25</v>
      </c>
      <c r="L105" s="31">
        <f t="shared" si="4"/>
        <v>541</v>
      </c>
      <c r="M105" s="57"/>
      <c r="N105" s="38" t="s">
        <v>363</v>
      </c>
    </row>
    <row r="106" spans="1:14" s="7" customFormat="1">
      <c r="A106" s="39">
        <f t="shared" si="5"/>
        <v>102</v>
      </c>
      <c r="B106" s="30" t="s">
        <v>666</v>
      </c>
      <c r="C106" s="30" t="s">
        <v>673</v>
      </c>
      <c r="D106" s="30" t="s">
        <v>674</v>
      </c>
      <c r="E106" s="41" t="s">
        <v>22</v>
      </c>
      <c r="F106" s="42" t="s">
        <v>675</v>
      </c>
      <c r="G106" s="30">
        <v>14</v>
      </c>
      <c r="H106" s="45">
        <v>66</v>
      </c>
      <c r="I106" s="46">
        <f>VLOOKUP(F106,'[1]CREATIVE PAINTS'!$C$6:$I$299,7,FALSE)</f>
        <v>2.92</v>
      </c>
      <c r="J106" s="46">
        <f t="shared" si="3"/>
        <v>112</v>
      </c>
      <c r="K106" s="46">
        <v>25</v>
      </c>
      <c r="L106" s="46">
        <f t="shared" si="4"/>
        <v>329.72</v>
      </c>
      <c r="M106" s="57"/>
      <c r="N106" s="38" t="s">
        <v>543</v>
      </c>
    </row>
    <row r="107" spans="1:14" s="7" customFormat="1">
      <c r="A107" s="39">
        <f t="shared" si="5"/>
        <v>103</v>
      </c>
      <c r="B107" s="30" t="s">
        <v>666</v>
      </c>
      <c r="C107" s="30" t="s">
        <v>676</v>
      </c>
      <c r="D107" s="30" t="s">
        <v>677</v>
      </c>
      <c r="E107" s="41" t="s">
        <v>22</v>
      </c>
      <c r="F107" s="42" t="s">
        <v>380</v>
      </c>
      <c r="G107" s="30">
        <v>10</v>
      </c>
      <c r="H107" s="30">
        <v>260</v>
      </c>
      <c r="I107" s="31">
        <f>VLOOKUP(F107,'[1]CREATIVE PAINTS'!$C$6:$I$299,7,FALSE)</f>
        <v>2.78</v>
      </c>
      <c r="J107" s="31">
        <f t="shared" si="3"/>
        <v>80</v>
      </c>
      <c r="K107" s="31">
        <v>25</v>
      </c>
      <c r="L107" s="31">
        <f t="shared" si="4"/>
        <v>827.8</v>
      </c>
      <c r="M107" s="57"/>
      <c r="N107" s="38" t="s">
        <v>381</v>
      </c>
    </row>
    <row r="108" spans="1:14" s="7" customFormat="1" ht="15.75" thickBot="1">
      <c r="A108" s="58">
        <f t="shared" si="5"/>
        <v>104</v>
      </c>
      <c r="B108" s="59" t="s">
        <v>666</v>
      </c>
      <c r="C108" s="59" t="s">
        <v>678</v>
      </c>
      <c r="D108" s="59" t="s">
        <v>679</v>
      </c>
      <c r="E108" s="60" t="s">
        <v>22</v>
      </c>
      <c r="F108" s="61" t="s">
        <v>57</v>
      </c>
      <c r="G108" s="59">
        <v>14</v>
      </c>
      <c r="H108" s="59">
        <v>140</v>
      </c>
      <c r="I108" s="62">
        <f>VLOOKUP(F108,'[1]CREATIVE PAINTS'!$C$6:$I$299,7,FALSE)</f>
        <v>2.2000000000000002</v>
      </c>
      <c r="J108" s="62">
        <f t="shared" si="3"/>
        <v>112</v>
      </c>
      <c r="K108" s="62">
        <v>25</v>
      </c>
      <c r="L108" s="62">
        <f t="shared" si="4"/>
        <v>445</v>
      </c>
      <c r="M108" s="63"/>
      <c r="N108" s="38" t="s">
        <v>378</v>
      </c>
    </row>
    <row r="109" spans="1:14" s="7" customFormat="1" ht="15.95" customHeight="1" thickBot="1">
      <c r="A109" s="82" t="s">
        <v>680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64">
        <f>ROUND(SUM(L5:L108),0)</f>
        <v>115481</v>
      </c>
      <c r="M109" s="65"/>
      <c r="N109" s="47"/>
    </row>
    <row r="110" spans="1:14" s="7" customFormat="1" ht="14.45" customHeight="1" thickBot="1">
      <c r="A110" s="48"/>
      <c r="B110"/>
      <c r="C110"/>
      <c r="D110"/>
      <c r="E110"/>
      <c r="F110" s="49"/>
      <c r="G110" s="50">
        <f>SUM(G5:G108)</f>
        <v>2390</v>
      </c>
      <c r="H110" s="50">
        <f>SUM(H5:H108)</f>
        <v>31446</v>
      </c>
      <c r="I110"/>
      <c r="J110"/>
      <c r="K110"/>
      <c r="L110"/>
      <c r="M110"/>
      <c r="N110"/>
    </row>
    <row r="111" spans="1:14" s="9" customFormat="1" ht="36.75" customHeight="1" thickBot="1">
      <c r="A111" s="79" t="s">
        <v>354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1"/>
    </row>
    <row r="112" spans="1:14" s="10" customFormat="1" ht="50.25" customHeight="1" thickBot="1">
      <c r="A112" s="66" t="s">
        <v>20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8"/>
    </row>
    <row r="113" spans="6:6" ht="14.1" customHeight="1"/>
    <row r="117" spans="6:6">
      <c r="F117" s="10"/>
    </row>
  </sheetData>
  <sortState ref="B5:N75">
    <sortCondition ref="B5:B75"/>
    <sortCondition ref="C5:C75"/>
  </sortState>
  <mergeCells count="7">
    <mergeCell ref="A112:L112"/>
    <mergeCell ref="A3:F3"/>
    <mergeCell ref="A2:F2"/>
    <mergeCell ref="G2:L2"/>
    <mergeCell ref="G3:L3"/>
    <mergeCell ref="A111:L111"/>
    <mergeCell ref="A109:K109"/>
  </mergeCells>
  <conditionalFormatting sqref="D4:D110">
    <cfRule type="duplicateValues" dxfId="1" priority="9"/>
  </conditionalFormatting>
  <pageMargins left="0.27559055118110237" right="0.11811023622047245" top="0.5" bottom="0.69" header="0.19685039370078741" footer="0.3"/>
  <pageSetup scale="8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47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345</v>
      </c>
      <c r="K1" s="22" t="s">
        <v>346</v>
      </c>
      <c r="L1" s="22" t="s">
        <v>9</v>
      </c>
    </row>
    <row r="2" spans="1:12">
      <c r="A2" s="23">
        <v>1</v>
      </c>
      <c r="B2" s="24" t="s">
        <v>59</v>
      </c>
      <c r="C2" s="24" t="s">
        <v>60</v>
      </c>
      <c r="D2" s="24" t="s">
        <v>61</v>
      </c>
      <c r="E2" s="25" t="s">
        <v>22</v>
      </c>
      <c r="F2" s="24" t="s">
        <v>39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59</v>
      </c>
      <c r="C3" s="24" t="s">
        <v>62</v>
      </c>
      <c r="D3" s="24" t="s">
        <v>63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59</v>
      </c>
      <c r="C4" s="24" t="s">
        <v>64</v>
      </c>
      <c r="D4" s="24" t="s">
        <v>65</v>
      </c>
      <c r="E4" s="25" t="s">
        <v>22</v>
      </c>
      <c r="F4" s="24" t="s">
        <v>66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59</v>
      </c>
      <c r="C5" s="24" t="s">
        <v>67</v>
      </c>
      <c r="D5" s="24" t="s">
        <v>68</v>
      </c>
      <c r="E5" s="25" t="s">
        <v>22</v>
      </c>
      <c r="F5" s="24" t="s">
        <v>28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59</v>
      </c>
      <c r="C6" s="24" t="s">
        <v>69</v>
      </c>
      <c r="D6" s="24" t="s">
        <v>70</v>
      </c>
      <c r="E6" s="25" t="s">
        <v>22</v>
      </c>
      <c r="F6" s="24" t="s">
        <v>36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59</v>
      </c>
      <c r="C7" s="24" t="s">
        <v>71</v>
      </c>
      <c r="D7" s="24" t="s">
        <v>72</v>
      </c>
      <c r="E7" s="25" t="s">
        <v>22</v>
      </c>
      <c r="F7" s="24" t="s">
        <v>39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59</v>
      </c>
      <c r="C8" s="24" t="s">
        <v>73</v>
      </c>
      <c r="D8" s="24" t="s">
        <v>74</v>
      </c>
      <c r="E8" s="25" t="s">
        <v>22</v>
      </c>
      <c r="F8" s="29" t="s">
        <v>348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59</v>
      </c>
      <c r="C9" s="24" t="s">
        <v>75</v>
      </c>
      <c r="D9" s="24" t="s">
        <v>76</v>
      </c>
      <c r="E9" s="25" t="s">
        <v>22</v>
      </c>
      <c r="F9" s="24" t="s">
        <v>77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59</v>
      </c>
      <c r="C10" s="24" t="s">
        <v>78</v>
      </c>
      <c r="D10" s="24" t="s">
        <v>79</v>
      </c>
      <c r="E10" s="25" t="s">
        <v>22</v>
      </c>
      <c r="F10" s="24" t="s">
        <v>52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59</v>
      </c>
      <c r="C11" s="24" t="s">
        <v>80</v>
      </c>
      <c r="D11" s="24" t="s">
        <v>81</v>
      </c>
      <c r="E11" s="25" t="s">
        <v>22</v>
      </c>
      <c r="F11" s="24" t="s">
        <v>52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59</v>
      </c>
      <c r="C12" s="24" t="s">
        <v>82</v>
      </c>
      <c r="D12" s="24" t="s">
        <v>83</v>
      </c>
      <c r="E12" s="25" t="s">
        <v>22</v>
      </c>
      <c r="F12" s="24" t="s">
        <v>31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59</v>
      </c>
      <c r="C13" s="24" t="s">
        <v>84</v>
      </c>
      <c r="D13" s="24" t="s">
        <v>85</v>
      </c>
      <c r="E13" s="25" t="s">
        <v>22</v>
      </c>
      <c r="F13" s="24" t="s">
        <v>86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59</v>
      </c>
      <c r="C14" s="24" t="s">
        <v>87</v>
      </c>
      <c r="D14" s="24" t="s">
        <v>88</v>
      </c>
      <c r="E14" s="25" t="s">
        <v>22</v>
      </c>
      <c r="F14" s="24" t="s">
        <v>86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59</v>
      </c>
      <c r="C15" s="24" t="s">
        <v>89</v>
      </c>
      <c r="D15" s="24" t="s">
        <v>90</v>
      </c>
      <c r="E15" s="25" t="s">
        <v>22</v>
      </c>
      <c r="F15" s="24" t="s">
        <v>46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59</v>
      </c>
      <c r="C16" s="24" t="s">
        <v>91</v>
      </c>
      <c r="D16" s="24" t="s">
        <v>92</v>
      </c>
      <c r="E16" s="25" t="s">
        <v>22</v>
      </c>
      <c r="F16" s="24" t="s">
        <v>28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59</v>
      </c>
      <c r="C17" s="24" t="s">
        <v>93</v>
      </c>
      <c r="D17" s="24" t="s">
        <v>94</v>
      </c>
      <c r="E17" s="25" t="s">
        <v>22</v>
      </c>
      <c r="F17" s="27" t="s">
        <v>349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59</v>
      </c>
      <c r="C18" s="24" t="s">
        <v>95</v>
      </c>
      <c r="D18" s="24" t="s">
        <v>96</v>
      </c>
      <c r="E18" s="25" t="s">
        <v>22</v>
      </c>
      <c r="F18" s="24" t="s">
        <v>97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59</v>
      </c>
      <c r="C19" s="24" t="s">
        <v>98</v>
      </c>
      <c r="D19" s="24" t="s">
        <v>99</v>
      </c>
      <c r="E19" s="25" t="s">
        <v>22</v>
      </c>
      <c r="F19" s="24" t="s">
        <v>100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59</v>
      </c>
      <c r="C20" s="24" t="s">
        <v>101</v>
      </c>
      <c r="D20" s="24" t="s">
        <v>102</v>
      </c>
      <c r="E20" s="25" t="s">
        <v>22</v>
      </c>
      <c r="F20" s="24" t="s">
        <v>34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59</v>
      </c>
      <c r="C21" s="24" t="s">
        <v>103</v>
      </c>
      <c r="D21" s="24" t="s">
        <v>104</v>
      </c>
      <c r="E21" s="25" t="s">
        <v>22</v>
      </c>
      <c r="F21" s="29" t="s">
        <v>350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59</v>
      </c>
      <c r="C22" s="24" t="s">
        <v>105</v>
      </c>
      <c r="D22" s="24" t="s">
        <v>106</v>
      </c>
      <c r="E22" s="25" t="s">
        <v>22</v>
      </c>
      <c r="F22" s="24" t="s">
        <v>54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59</v>
      </c>
      <c r="C23" s="24" t="s">
        <v>107</v>
      </c>
      <c r="D23" s="24" t="s">
        <v>108</v>
      </c>
      <c r="E23" s="25" t="s">
        <v>22</v>
      </c>
      <c r="F23" s="24" t="s">
        <v>42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109</v>
      </c>
      <c r="C24" s="24" t="s">
        <v>110</v>
      </c>
      <c r="D24" s="24" t="s">
        <v>111</v>
      </c>
      <c r="E24" s="25" t="s">
        <v>22</v>
      </c>
      <c r="F24" s="27" t="s">
        <v>112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109</v>
      </c>
      <c r="C25" s="24" t="s">
        <v>113</v>
      </c>
      <c r="D25" s="24" t="s">
        <v>114</v>
      </c>
      <c r="E25" s="25" t="s">
        <v>22</v>
      </c>
      <c r="F25" s="24" t="s">
        <v>115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109</v>
      </c>
      <c r="C26" s="24" t="s">
        <v>116</v>
      </c>
      <c r="D26" s="24" t="s">
        <v>117</v>
      </c>
      <c r="E26" s="25" t="s">
        <v>22</v>
      </c>
      <c r="F26" s="24" t="s">
        <v>36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109</v>
      </c>
      <c r="C27" s="24" t="s">
        <v>118</v>
      </c>
      <c r="D27" s="24" t="s">
        <v>119</v>
      </c>
      <c r="E27" s="25" t="s">
        <v>22</v>
      </c>
      <c r="F27" s="24" t="s">
        <v>51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109</v>
      </c>
      <c r="C28" s="24" t="s">
        <v>120</v>
      </c>
      <c r="D28" s="24" t="s">
        <v>121</v>
      </c>
      <c r="E28" s="25" t="s">
        <v>22</v>
      </c>
      <c r="F28" s="24" t="s">
        <v>40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109</v>
      </c>
      <c r="C29" s="24" t="s">
        <v>122</v>
      </c>
      <c r="D29" s="24" t="s">
        <v>123</v>
      </c>
      <c r="E29" s="25" t="s">
        <v>22</v>
      </c>
      <c r="F29" s="24" t="s">
        <v>58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109</v>
      </c>
      <c r="C30" s="24" t="s">
        <v>124</v>
      </c>
      <c r="D30" s="24" t="s">
        <v>125</v>
      </c>
      <c r="E30" s="25" t="s">
        <v>22</v>
      </c>
      <c r="F30" s="24" t="s">
        <v>126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127</v>
      </c>
      <c r="C31" s="24" t="s">
        <v>128</v>
      </c>
      <c r="D31" s="24" t="s">
        <v>129</v>
      </c>
      <c r="E31" s="25" t="s">
        <v>22</v>
      </c>
      <c r="F31" s="24" t="s">
        <v>130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127</v>
      </c>
      <c r="C32" s="24" t="s">
        <v>131</v>
      </c>
      <c r="D32" s="24" t="s">
        <v>132</v>
      </c>
      <c r="E32" s="25" t="s">
        <v>22</v>
      </c>
      <c r="F32" s="24" t="s">
        <v>133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127</v>
      </c>
      <c r="C33" s="24" t="s">
        <v>134</v>
      </c>
      <c r="D33" s="24" t="s">
        <v>135</v>
      </c>
      <c r="E33" s="25" t="s">
        <v>22</v>
      </c>
      <c r="F33" s="24" t="s">
        <v>136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127</v>
      </c>
      <c r="C34" s="24" t="s">
        <v>137</v>
      </c>
      <c r="D34" s="24" t="s">
        <v>138</v>
      </c>
      <c r="E34" s="25" t="s">
        <v>22</v>
      </c>
      <c r="F34" s="24" t="s">
        <v>37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127</v>
      </c>
      <c r="C35" s="24" t="s">
        <v>139</v>
      </c>
      <c r="D35" s="24" t="s">
        <v>140</v>
      </c>
      <c r="E35" s="25" t="s">
        <v>22</v>
      </c>
      <c r="F35" s="24" t="s">
        <v>30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127</v>
      </c>
      <c r="C36" s="24" t="s">
        <v>141</v>
      </c>
      <c r="D36" s="24" t="s">
        <v>142</v>
      </c>
      <c r="E36" s="25" t="s">
        <v>22</v>
      </c>
      <c r="F36" s="24" t="s">
        <v>31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127</v>
      </c>
      <c r="C37" s="24" t="s">
        <v>143</v>
      </c>
      <c r="D37" s="24" t="s">
        <v>144</v>
      </c>
      <c r="E37" s="25" t="s">
        <v>22</v>
      </c>
      <c r="F37" s="24" t="s">
        <v>43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127</v>
      </c>
      <c r="C38" s="24" t="s">
        <v>145</v>
      </c>
      <c r="D38" s="24" t="s">
        <v>146</v>
      </c>
      <c r="E38" s="25" t="s">
        <v>22</v>
      </c>
      <c r="F38" s="24" t="s">
        <v>50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127</v>
      </c>
      <c r="C39" s="24" t="s">
        <v>147</v>
      </c>
      <c r="D39" s="24" t="s">
        <v>148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127</v>
      </c>
      <c r="C40" s="24" t="s">
        <v>149</v>
      </c>
      <c r="D40" s="24" t="s">
        <v>150</v>
      </c>
      <c r="E40" s="25" t="s">
        <v>22</v>
      </c>
      <c r="F40" s="24" t="s">
        <v>151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127</v>
      </c>
      <c r="C41" s="24" t="s">
        <v>153</v>
      </c>
      <c r="D41" s="24" t="s">
        <v>154</v>
      </c>
      <c r="E41" s="25" t="s">
        <v>22</v>
      </c>
      <c r="F41" s="24" t="s">
        <v>155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127</v>
      </c>
      <c r="C42" s="24" t="s">
        <v>156</v>
      </c>
      <c r="D42" s="24" t="s">
        <v>157</v>
      </c>
      <c r="E42" s="25" t="s">
        <v>22</v>
      </c>
      <c r="F42" s="24" t="s">
        <v>45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127</v>
      </c>
      <c r="C43" s="24" t="s">
        <v>158</v>
      </c>
      <c r="D43" s="24" t="s">
        <v>159</v>
      </c>
      <c r="E43" s="25" t="s">
        <v>22</v>
      </c>
      <c r="F43" s="24" t="s">
        <v>45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127</v>
      </c>
      <c r="C44" s="24" t="s">
        <v>160</v>
      </c>
      <c r="D44" s="24" t="s">
        <v>161</v>
      </c>
      <c r="E44" s="25" t="s">
        <v>22</v>
      </c>
      <c r="F44" s="24" t="s">
        <v>162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127</v>
      </c>
      <c r="C45" s="24" t="s">
        <v>163</v>
      </c>
      <c r="D45" s="24" t="s">
        <v>164</v>
      </c>
      <c r="E45" s="25" t="s">
        <v>22</v>
      </c>
      <c r="F45" s="24" t="s">
        <v>51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127</v>
      </c>
      <c r="C46" s="24" t="s">
        <v>165</v>
      </c>
      <c r="D46" s="24" t="s">
        <v>166</v>
      </c>
      <c r="E46" s="25" t="s">
        <v>22</v>
      </c>
      <c r="F46" s="24" t="s">
        <v>52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167</v>
      </c>
      <c r="C47" s="24" t="s">
        <v>168</v>
      </c>
      <c r="D47" s="24" t="s">
        <v>169</v>
      </c>
      <c r="E47" s="25" t="s">
        <v>22</v>
      </c>
      <c r="F47" s="24" t="s">
        <v>46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167</v>
      </c>
      <c r="C48" s="24" t="s">
        <v>170</v>
      </c>
      <c r="D48" s="24" t="s">
        <v>171</v>
      </c>
      <c r="E48" s="25" t="s">
        <v>22</v>
      </c>
      <c r="F48" s="24" t="s">
        <v>41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172</v>
      </c>
      <c r="C49" s="24" t="s">
        <v>173</v>
      </c>
      <c r="D49" s="24" t="s">
        <v>174</v>
      </c>
      <c r="E49" s="25" t="s">
        <v>22</v>
      </c>
      <c r="F49" s="24" t="s">
        <v>39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172</v>
      </c>
      <c r="C50" s="24" t="s">
        <v>175</v>
      </c>
      <c r="D50" s="24" t="s">
        <v>176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177</v>
      </c>
      <c r="C51" s="24" t="s">
        <v>178</v>
      </c>
      <c r="D51" s="24" t="s">
        <v>179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177</v>
      </c>
      <c r="C52" s="24" t="s">
        <v>180</v>
      </c>
      <c r="D52" s="24" t="s">
        <v>181</v>
      </c>
      <c r="E52" s="25" t="s">
        <v>22</v>
      </c>
      <c r="F52" s="24" t="s">
        <v>45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177</v>
      </c>
      <c r="C53" s="24" t="s">
        <v>182</v>
      </c>
      <c r="D53" s="24" t="s">
        <v>183</v>
      </c>
      <c r="E53" s="25" t="s">
        <v>22</v>
      </c>
      <c r="F53" s="24" t="s">
        <v>184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185</v>
      </c>
      <c r="C54" s="24" t="s">
        <v>186</v>
      </c>
      <c r="D54" s="24" t="s">
        <v>187</v>
      </c>
      <c r="E54" s="25" t="s">
        <v>22</v>
      </c>
      <c r="F54" s="24" t="s">
        <v>188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185</v>
      </c>
      <c r="C55" s="24" t="s">
        <v>189</v>
      </c>
      <c r="D55" s="24" t="s">
        <v>190</v>
      </c>
      <c r="E55" s="25" t="s">
        <v>22</v>
      </c>
      <c r="F55" s="24" t="s">
        <v>35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185</v>
      </c>
      <c r="C56" s="24" t="s">
        <v>191</v>
      </c>
      <c r="D56" s="24" t="s">
        <v>192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185</v>
      </c>
      <c r="C57" s="24" t="s">
        <v>193</v>
      </c>
      <c r="D57" s="24" t="s">
        <v>194</v>
      </c>
      <c r="E57" s="25" t="s">
        <v>22</v>
      </c>
      <c r="F57" s="29" t="s">
        <v>351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185</v>
      </c>
      <c r="C58" s="24" t="s">
        <v>195</v>
      </c>
      <c r="D58" s="24" t="s">
        <v>196</v>
      </c>
      <c r="E58" s="25" t="s">
        <v>22</v>
      </c>
      <c r="F58" s="29" t="s">
        <v>351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185</v>
      </c>
      <c r="C59" s="24" t="s">
        <v>197</v>
      </c>
      <c r="D59" s="24" t="s">
        <v>198</v>
      </c>
      <c r="E59" s="25" t="s">
        <v>22</v>
      </c>
      <c r="F59" s="24" t="s">
        <v>199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185</v>
      </c>
      <c r="C60" s="24" t="s">
        <v>201</v>
      </c>
      <c r="D60" s="24" t="s">
        <v>202</v>
      </c>
      <c r="E60" s="25" t="s">
        <v>22</v>
      </c>
      <c r="F60" s="24" t="s">
        <v>203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185</v>
      </c>
      <c r="C61" s="24" t="s">
        <v>204</v>
      </c>
      <c r="D61" s="24" t="s">
        <v>205</v>
      </c>
      <c r="E61" s="25" t="s">
        <v>22</v>
      </c>
      <c r="F61" s="24" t="s">
        <v>29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206</v>
      </c>
      <c r="C62" s="24" t="s">
        <v>207</v>
      </c>
      <c r="D62" s="28">
        <v>1031</v>
      </c>
      <c r="E62" s="25" t="s">
        <v>22</v>
      </c>
      <c r="F62" s="24" t="s">
        <v>35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206</v>
      </c>
      <c r="C63" s="24" t="s">
        <v>209</v>
      </c>
      <c r="D63" s="24" t="s">
        <v>208</v>
      </c>
      <c r="E63" s="25" t="s">
        <v>22</v>
      </c>
      <c r="F63" s="24" t="s">
        <v>210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211</v>
      </c>
      <c r="C64" s="24" t="s">
        <v>212</v>
      </c>
      <c r="D64" s="24" t="s">
        <v>213</v>
      </c>
      <c r="E64" s="25" t="s">
        <v>22</v>
      </c>
      <c r="F64" s="24" t="s">
        <v>56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211</v>
      </c>
      <c r="C65" s="24" t="s">
        <v>214</v>
      </c>
      <c r="D65" s="24" t="s">
        <v>215</v>
      </c>
      <c r="E65" s="25" t="s">
        <v>22</v>
      </c>
      <c r="F65" s="24" t="s">
        <v>44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211</v>
      </c>
      <c r="C66" s="24" t="s">
        <v>216</v>
      </c>
      <c r="D66" s="24" t="s">
        <v>217</v>
      </c>
      <c r="E66" s="25" t="s">
        <v>22</v>
      </c>
      <c r="F66" s="24" t="s">
        <v>34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211</v>
      </c>
      <c r="C67" s="24" t="s">
        <v>218</v>
      </c>
      <c r="D67" s="24" t="s">
        <v>219</v>
      </c>
      <c r="E67" s="25" t="s">
        <v>22</v>
      </c>
      <c r="F67" s="24" t="s">
        <v>31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211</v>
      </c>
      <c r="C68" s="24" t="s">
        <v>220</v>
      </c>
      <c r="D68" s="24" t="s">
        <v>221</v>
      </c>
      <c r="E68" s="25" t="s">
        <v>22</v>
      </c>
      <c r="F68" s="24" t="s">
        <v>46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222</v>
      </c>
      <c r="C69" s="24" t="s">
        <v>223</v>
      </c>
      <c r="D69" s="24" t="s">
        <v>224</v>
      </c>
      <c r="E69" s="25" t="s">
        <v>22</v>
      </c>
      <c r="F69" s="24" t="s">
        <v>225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222</v>
      </c>
      <c r="C70" s="24" t="s">
        <v>226</v>
      </c>
      <c r="D70" s="24" t="s">
        <v>227</v>
      </c>
      <c r="E70" s="25" t="s">
        <v>22</v>
      </c>
      <c r="F70" s="24" t="s">
        <v>46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222</v>
      </c>
      <c r="C71" s="24" t="s">
        <v>228</v>
      </c>
      <c r="D71" s="24" t="s">
        <v>229</v>
      </c>
      <c r="E71" s="25" t="s">
        <v>22</v>
      </c>
      <c r="F71" s="24" t="s">
        <v>230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222</v>
      </c>
      <c r="C72" s="24" t="s">
        <v>231</v>
      </c>
      <c r="D72" s="24" t="s">
        <v>232</v>
      </c>
      <c r="E72" s="25" t="s">
        <v>22</v>
      </c>
      <c r="F72" s="24" t="s">
        <v>233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222</v>
      </c>
      <c r="C73" s="24" t="s">
        <v>234</v>
      </c>
      <c r="D73" s="24" t="s">
        <v>235</v>
      </c>
      <c r="E73" s="25" t="s">
        <v>22</v>
      </c>
      <c r="F73" s="24" t="s">
        <v>31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222</v>
      </c>
      <c r="C74" s="24" t="s">
        <v>236</v>
      </c>
      <c r="D74" s="24" t="s">
        <v>237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238</v>
      </c>
      <c r="C75" s="24" t="s">
        <v>239</v>
      </c>
      <c r="D75" s="24" t="s">
        <v>240</v>
      </c>
      <c r="E75" s="25" t="s">
        <v>22</v>
      </c>
      <c r="F75" s="24" t="s">
        <v>31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238</v>
      </c>
      <c r="C76" s="24" t="s">
        <v>241</v>
      </c>
      <c r="D76" s="24" t="s">
        <v>242</v>
      </c>
      <c r="E76" s="25" t="s">
        <v>22</v>
      </c>
      <c r="F76" s="24" t="s">
        <v>243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238</v>
      </c>
      <c r="C77" s="24" t="s">
        <v>244</v>
      </c>
      <c r="D77" s="24" t="s">
        <v>245</v>
      </c>
      <c r="E77" s="25" t="s">
        <v>22</v>
      </c>
      <c r="F77" s="29" t="s">
        <v>352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246</v>
      </c>
      <c r="C78" s="24" t="s">
        <v>247</v>
      </c>
      <c r="D78" s="24" t="s">
        <v>248</v>
      </c>
      <c r="E78" s="25" t="s">
        <v>22</v>
      </c>
      <c r="F78" s="24" t="s">
        <v>29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246</v>
      </c>
      <c r="C79" s="24" t="s">
        <v>249</v>
      </c>
      <c r="D79" s="24" t="s">
        <v>250</v>
      </c>
      <c r="E79" s="25" t="s">
        <v>22</v>
      </c>
      <c r="F79" s="24" t="s">
        <v>136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246</v>
      </c>
      <c r="C80" s="24" t="s">
        <v>251</v>
      </c>
      <c r="D80" s="24" t="s">
        <v>252</v>
      </c>
      <c r="E80" s="25" t="s">
        <v>22</v>
      </c>
      <c r="F80" s="24" t="s">
        <v>253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246</v>
      </c>
      <c r="C81" s="24" t="s">
        <v>254</v>
      </c>
      <c r="D81" s="24" t="s">
        <v>255</v>
      </c>
      <c r="E81" s="25" t="s">
        <v>22</v>
      </c>
      <c r="F81" s="24" t="s">
        <v>56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256</v>
      </c>
      <c r="C82" s="24" t="s">
        <v>257</v>
      </c>
      <c r="D82" s="24" t="s">
        <v>258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259</v>
      </c>
      <c r="C83" s="24" t="s">
        <v>260</v>
      </c>
      <c r="D83" s="24" t="s">
        <v>261</v>
      </c>
      <c r="E83" s="25" t="s">
        <v>22</v>
      </c>
      <c r="F83" s="24" t="s">
        <v>48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259</v>
      </c>
      <c r="C84" s="24" t="s">
        <v>262</v>
      </c>
      <c r="D84" s="24" t="s">
        <v>263</v>
      </c>
      <c r="E84" s="25" t="s">
        <v>22</v>
      </c>
      <c r="F84" s="24" t="s">
        <v>31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259</v>
      </c>
      <c r="C85" s="24" t="s">
        <v>264</v>
      </c>
      <c r="D85" s="24" t="s">
        <v>265</v>
      </c>
      <c r="E85" s="25" t="s">
        <v>22</v>
      </c>
      <c r="F85" s="24" t="s">
        <v>31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259</v>
      </c>
      <c r="C86" s="24" t="s">
        <v>266</v>
      </c>
      <c r="D86" s="24" t="s">
        <v>267</v>
      </c>
      <c r="E86" s="25" t="s">
        <v>22</v>
      </c>
      <c r="F86" s="24" t="s">
        <v>29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259</v>
      </c>
      <c r="C87" s="24" t="s">
        <v>268</v>
      </c>
      <c r="D87" s="24" t="s">
        <v>269</v>
      </c>
      <c r="E87" s="25" t="s">
        <v>22</v>
      </c>
      <c r="F87" s="24" t="s">
        <v>243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259</v>
      </c>
      <c r="C88" s="24" t="s">
        <v>270</v>
      </c>
      <c r="D88" s="24" t="s">
        <v>271</v>
      </c>
      <c r="E88" s="25" t="s">
        <v>22</v>
      </c>
      <c r="F88" s="24" t="s">
        <v>199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259</v>
      </c>
      <c r="C89" s="24" t="s">
        <v>272</v>
      </c>
      <c r="D89" s="24" t="s">
        <v>273</v>
      </c>
      <c r="E89" s="25" t="s">
        <v>22</v>
      </c>
      <c r="F89" s="24" t="s">
        <v>203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259</v>
      </c>
      <c r="C90" s="24" t="s">
        <v>274</v>
      </c>
      <c r="D90" s="24" t="s">
        <v>275</v>
      </c>
      <c r="E90" s="25" t="s">
        <v>22</v>
      </c>
      <c r="F90" s="29" t="s">
        <v>352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259</v>
      </c>
      <c r="C91" s="24" t="s">
        <v>276</v>
      </c>
      <c r="D91" s="24" t="s">
        <v>277</v>
      </c>
      <c r="E91" s="25" t="s">
        <v>22</v>
      </c>
      <c r="F91" s="24" t="s">
        <v>278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259</v>
      </c>
      <c r="C92" s="24" t="s">
        <v>279</v>
      </c>
      <c r="D92" s="24" t="s">
        <v>280</v>
      </c>
      <c r="E92" s="25" t="s">
        <v>22</v>
      </c>
      <c r="F92" s="24" t="s">
        <v>56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259</v>
      </c>
      <c r="C93" s="24" t="s">
        <v>281</v>
      </c>
      <c r="D93" s="24" t="s">
        <v>282</v>
      </c>
      <c r="E93" s="25" t="s">
        <v>22</v>
      </c>
      <c r="F93" s="24" t="s">
        <v>35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259</v>
      </c>
      <c r="C94" s="24" t="s">
        <v>283</v>
      </c>
      <c r="D94" s="24" t="s">
        <v>284</v>
      </c>
      <c r="E94" s="25" t="s">
        <v>22</v>
      </c>
      <c r="F94" s="24" t="s">
        <v>285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286</v>
      </c>
      <c r="C95" s="24" t="s">
        <v>287</v>
      </c>
      <c r="D95" s="24" t="s">
        <v>288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286</v>
      </c>
      <c r="C96" s="24" t="s">
        <v>289</v>
      </c>
      <c r="D96" s="24" t="s">
        <v>290</v>
      </c>
      <c r="E96" s="25" t="s">
        <v>22</v>
      </c>
      <c r="F96" s="24" t="s">
        <v>291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286</v>
      </c>
      <c r="C97" s="24" t="s">
        <v>293</v>
      </c>
      <c r="D97" s="24" t="s">
        <v>294</v>
      </c>
      <c r="E97" s="25" t="s">
        <v>22</v>
      </c>
      <c r="F97" s="24" t="s">
        <v>53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286</v>
      </c>
      <c r="C98" s="24" t="s">
        <v>295</v>
      </c>
      <c r="D98" s="24" t="s">
        <v>296</v>
      </c>
      <c r="E98" s="25" t="s">
        <v>22</v>
      </c>
      <c r="F98" s="24" t="s">
        <v>46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286</v>
      </c>
      <c r="C99" s="24" t="s">
        <v>297</v>
      </c>
      <c r="D99" s="24" t="s">
        <v>298</v>
      </c>
      <c r="E99" s="25" t="s">
        <v>22</v>
      </c>
      <c r="F99" s="24" t="s">
        <v>46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286</v>
      </c>
      <c r="C100" s="24" t="s">
        <v>299</v>
      </c>
      <c r="D100" s="24" t="s">
        <v>300</v>
      </c>
      <c r="E100" s="25" t="s">
        <v>22</v>
      </c>
      <c r="F100" s="24" t="s">
        <v>301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286</v>
      </c>
      <c r="C101" s="24" t="s">
        <v>302</v>
      </c>
      <c r="D101" s="24" t="s">
        <v>303</v>
      </c>
      <c r="E101" s="25" t="s">
        <v>22</v>
      </c>
      <c r="F101" s="24" t="s">
        <v>39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304</v>
      </c>
      <c r="C102" s="24" t="s">
        <v>305</v>
      </c>
      <c r="D102" s="24" t="s">
        <v>306</v>
      </c>
      <c r="E102" s="25" t="s">
        <v>22</v>
      </c>
      <c r="F102" s="29" t="s">
        <v>347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304</v>
      </c>
      <c r="C103" s="24" t="s">
        <v>307</v>
      </c>
      <c r="D103" s="24" t="s">
        <v>308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304</v>
      </c>
      <c r="C104" s="24" t="s">
        <v>309</v>
      </c>
      <c r="D104" s="24" t="s">
        <v>310</v>
      </c>
      <c r="E104" s="25" t="s">
        <v>22</v>
      </c>
      <c r="F104" s="29" t="s">
        <v>353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304</v>
      </c>
      <c r="C105" s="24" t="s">
        <v>311</v>
      </c>
      <c r="D105" s="24" t="s">
        <v>312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313</v>
      </c>
      <c r="C106" s="24" t="s">
        <v>314</v>
      </c>
      <c r="D106" s="24" t="s">
        <v>315</v>
      </c>
      <c r="E106" s="25" t="s">
        <v>22</v>
      </c>
      <c r="F106" s="24" t="s">
        <v>316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313</v>
      </c>
      <c r="C107" s="24" t="s">
        <v>317</v>
      </c>
      <c r="D107" s="24" t="s">
        <v>318</v>
      </c>
      <c r="E107" s="25" t="s">
        <v>22</v>
      </c>
      <c r="F107" s="29" t="s">
        <v>352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319</v>
      </c>
      <c r="C108" s="24" t="s">
        <v>320</v>
      </c>
      <c r="D108" s="24" t="s">
        <v>321</v>
      </c>
      <c r="E108" s="25" t="s">
        <v>22</v>
      </c>
      <c r="F108" s="24" t="s">
        <v>322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319</v>
      </c>
      <c r="C109" s="24" t="s">
        <v>323</v>
      </c>
      <c r="D109" s="24" t="s">
        <v>324</v>
      </c>
      <c r="E109" s="25" t="s">
        <v>22</v>
      </c>
      <c r="F109" s="24" t="s">
        <v>33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319</v>
      </c>
      <c r="C110" s="24" t="s">
        <v>325</v>
      </c>
      <c r="D110" s="24" t="s">
        <v>326</v>
      </c>
      <c r="E110" s="25" t="s">
        <v>22</v>
      </c>
      <c r="F110" s="24" t="s">
        <v>40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327</v>
      </c>
      <c r="C111" s="24" t="s">
        <v>328</v>
      </c>
      <c r="D111" s="24" t="s">
        <v>329</v>
      </c>
      <c r="E111" s="25" t="s">
        <v>22</v>
      </c>
      <c r="F111" s="24" t="s">
        <v>57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327</v>
      </c>
      <c r="C112" s="24" t="s">
        <v>330</v>
      </c>
      <c r="D112" s="24" t="s">
        <v>331</v>
      </c>
      <c r="E112" s="25" t="s">
        <v>22</v>
      </c>
      <c r="F112" s="24" t="s">
        <v>29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327</v>
      </c>
      <c r="C113" s="24" t="s">
        <v>332</v>
      </c>
      <c r="D113" s="24" t="s">
        <v>333</v>
      </c>
      <c r="E113" s="25" t="s">
        <v>22</v>
      </c>
      <c r="F113" s="24" t="s">
        <v>55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334</v>
      </c>
      <c r="C114" s="24" t="s">
        <v>335</v>
      </c>
      <c r="D114" s="24" t="s">
        <v>336</v>
      </c>
      <c r="E114" s="25" t="s">
        <v>22</v>
      </c>
      <c r="F114" s="24" t="s">
        <v>337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334</v>
      </c>
      <c r="C115" s="24" t="s">
        <v>338</v>
      </c>
      <c r="D115" s="24" t="s">
        <v>339</v>
      </c>
      <c r="E115" s="25" t="s">
        <v>22</v>
      </c>
      <c r="F115" s="24" t="s">
        <v>278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334</v>
      </c>
      <c r="C116" s="24" t="s">
        <v>340</v>
      </c>
      <c r="D116" s="24" t="s">
        <v>341</v>
      </c>
      <c r="E116" s="25" t="s">
        <v>22</v>
      </c>
      <c r="F116" s="24" t="s">
        <v>55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334</v>
      </c>
      <c r="C117" s="24" t="s">
        <v>342</v>
      </c>
      <c r="D117" s="24" t="s">
        <v>343</v>
      </c>
      <c r="E117" s="25" t="s">
        <v>22</v>
      </c>
      <c r="F117" s="27" t="s">
        <v>344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2025-09-11T14:27:42Z</cp:lastPrinted>
  <dcterms:created xsi:type="dcterms:W3CDTF">2022-08-07T05:36:49Z</dcterms:created>
  <dcterms:modified xsi:type="dcterms:W3CDTF">2025-09-12T09:04:59Z</dcterms:modified>
</cp:coreProperties>
</file>