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600" windowWidth="27495" windowHeight="13995"/>
  </bookViews>
  <sheets>
    <sheet name="Invoice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L12" i="1" l="1"/>
  <c r="L11" i="1"/>
  <c r="L7" i="1"/>
  <c r="L4" i="1"/>
  <c r="I13" i="1" l="1"/>
  <c r="L13" i="1" s="1"/>
  <c r="I10" i="1"/>
  <c r="L10" i="1" s="1"/>
  <c r="I9" i="1"/>
  <c r="L9" i="1" s="1"/>
  <c r="I8" i="1"/>
  <c r="L8" i="1" s="1"/>
  <c r="I6" i="1"/>
  <c r="L6" i="1" s="1"/>
  <c r="I5" i="1"/>
  <c r="L5" i="1" s="1"/>
  <c r="J13" i="1"/>
  <c r="J12" i="1"/>
  <c r="J11" i="1"/>
  <c r="J10" i="1"/>
  <c r="J9" i="1"/>
  <c r="J8" i="1"/>
  <c r="J7" i="1"/>
  <c r="J6" i="1"/>
  <c r="J5" i="1"/>
  <c r="J4" i="1"/>
  <c r="L14" i="1" l="1"/>
</calcChain>
</file>

<file path=xl/sharedStrings.xml><?xml version="1.0" encoding="utf-8"?>
<sst xmlns="http://schemas.openxmlformats.org/spreadsheetml/2006/main" count="68" uniqueCount="53">
  <si>
    <t>INVOICE
PRAGATI LOGISTICS,SAMANTA SAHI KHUNTIA LANE,8984191006
GST No:21AGHPB9356M1Z9</t>
  </si>
  <si>
    <t>SHREE JAGANNATH ENTERPRISES
Address: HOLDING NO - 103/B  BINAYAK NAGAR NEAR CWC WIRE HOUSE , NAYABAZAR,9437015940
GST No:21AFGPG3345B1Z9
C &amp; F Name:</t>
  </si>
  <si>
    <t>Sl No</t>
  </si>
  <si>
    <t>Date</t>
  </si>
  <si>
    <t>LR No #</t>
  </si>
  <si>
    <t>Case</t>
  </si>
  <si>
    <t>Weight</t>
  </si>
  <si>
    <t>Rate</t>
  </si>
  <si>
    <t>Ham</t>
  </si>
  <si>
    <t>Lr</t>
  </si>
  <si>
    <t>Amount</t>
  </si>
  <si>
    <t>01/2/2022</t>
  </si>
  <si>
    <t>PL/JA/23772/21-22</t>
  </si>
  <si>
    <t>587</t>
  </si>
  <si>
    <t>PL/JA/23777/21-22</t>
  </si>
  <si>
    <t>585</t>
  </si>
  <si>
    <t>02/2/2022</t>
  </si>
  <si>
    <t>PL/JA/24041/21-22</t>
  </si>
  <si>
    <t>733</t>
  </si>
  <si>
    <t>03/2/2022</t>
  </si>
  <si>
    <t>PL/JA/24135/21-22</t>
  </si>
  <si>
    <t>591</t>
  </si>
  <si>
    <t>07/2/2022</t>
  </si>
  <si>
    <t>PL/JA/24357/21-22</t>
  </si>
  <si>
    <t>599</t>
  </si>
  <si>
    <t>14/2/2022</t>
  </si>
  <si>
    <t>PL/JA/24885/21-22</t>
  </si>
  <si>
    <t>618</t>
  </si>
  <si>
    <t>19/2/2022</t>
  </si>
  <si>
    <t>PL/JA/25361/21-22</t>
  </si>
  <si>
    <t>627</t>
  </si>
  <si>
    <t>25/2/2022</t>
  </si>
  <si>
    <t>PL/JA/25931/21-22</t>
  </si>
  <si>
    <t>647</t>
  </si>
  <si>
    <t>PL/JA/25932/21-22</t>
  </si>
  <si>
    <t>648</t>
  </si>
  <si>
    <t>28/2/2022</t>
  </si>
  <si>
    <t>PL/JA/26577/21-22</t>
  </si>
  <si>
    <t>429</t>
  </si>
  <si>
    <t>Kindly, verify &amp; confirm within 7 days, else GST will be filed by 20th February, 2022. 
GST to be paid by Consignor under Reverse Charge Mechanism(RCM) as per GST.</t>
  </si>
  <si>
    <t>Thanking you for your business.
PRAGATI LOGISTICS</t>
  </si>
  <si>
    <t>KARANJIA</t>
  </si>
  <si>
    <t>RAIRANGPUR</t>
  </si>
  <si>
    <t>BOLANGIR</t>
  </si>
  <si>
    <t>ANGUL</t>
  </si>
  <si>
    <t>JODA</t>
  </si>
  <si>
    <t>TALCHER</t>
  </si>
  <si>
    <t>FROM</t>
  </si>
  <si>
    <t>TO</t>
  </si>
  <si>
    <t>CTC</t>
  </si>
  <si>
    <t>INV.NO</t>
  </si>
  <si>
    <t>Bill Date:02/28/2022
Bill #:Inv-47925/21-22
Total Amount:7469.00
Bill Range:02/01/2022 to 02/28/2022</t>
  </si>
  <si>
    <t>(RUPEES SEVEN THOUSAND FOUR HUNDRED SIXTY NINE ONLY)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</si>
</sst>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name val="Calibri"/>
    </font>
    <font>
      <b/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0" fontId="2" fillId="0" borderId="1" xfId="0" applyNumberFormat="1" applyFont="1" applyBorder="1" applyAlignment="1">
      <alignment wrapText="1"/>
    </xf>
    <xf numFmtId="0" fontId="3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left" wrapText="1"/>
    </xf>
    <xf numFmtId="0" fontId="2" fillId="0" borderId="3" xfId="0" applyNumberFormat="1" applyFont="1" applyBorder="1" applyAlignment="1">
      <alignment horizontal="left" wrapText="1"/>
    </xf>
    <xf numFmtId="0" fontId="2" fillId="0" borderId="4" xfId="0" applyNumberFormat="1" applyFont="1" applyBorder="1" applyAlignment="1">
      <alignment horizontal="left" wrapText="1"/>
    </xf>
    <xf numFmtId="2" fontId="2" fillId="0" borderId="2" xfId="0" applyNumberFormat="1" applyFont="1" applyBorder="1" applyAlignment="1">
      <alignment horizontal="left" vertical="center" wrapText="1"/>
    </xf>
    <xf numFmtId="2" fontId="2" fillId="0" borderId="3" xfId="0" applyNumberFormat="1" applyFont="1" applyBorder="1" applyAlignment="1">
      <alignment horizontal="left" vertical="center" wrapText="1"/>
    </xf>
    <xf numFmtId="2" fontId="2" fillId="0" borderId="4" xfId="0" applyNumberFormat="1" applyFont="1" applyBorder="1" applyAlignment="1">
      <alignment horizontal="left" vertical="center" wrapText="1"/>
    </xf>
    <xf numFmtId="2" fontId="2" fillId="0" borderId="2" xfId="0" applyNumberFormat="1" applyFont="1" applyBorder="1" applyAlignment="1">
      <alignment horizontal="right" vertical="center" wrapText="1"/>
    </xf>
    <xf numFmtId="2" fontId="2" fillId="0" borderId="3" xfId="0" applyNumberFormat="1" applyFont="1" applyBorder="1" applyAlignment="1">
      <alignment horizontal="right" vertical="center" wrapText="1"/>
    </xf>
    <xf numFmtId="2" fontId="2" fillId="0" borderId="4" xfId="0" applyNumberFormat="1" applyFont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4</xdr:col>
      <xdr:colOff>371475</xdr:colOff>
      <xdr:row>0</xdr:row>
      <xdr:rowOff>962025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GUPTA%20AGENCIES,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</sheetNames>
    <sheetDataSet>
      <sheetData sheetId="0">
        <row r="2">
          <cell r="D2" t="str">
            <v>JHUMPURA</v>
          </cell>
          <cell r="E2">
            <v>1.5</v>
          </cell>
        </row>
        <row r="3">
          <cell r="D3" t="str">
            <v>JODA</v>
          </cell>
          <cell r="E3">
            <v>1.5</v>
          </cell>
        </row>
        <row r="4">
          <cell r="D4" t="str">
            <v>NAYAGARH</v>
          </cell>
          <cell r="E4">
            <v>1.5</v>
          </cell>
        </row>
        <row r="5">
          <cell r="D5" t="str">
            <v>ANGUL</v>
          </cell>
          <cell r="E5">
            <v>1.5</v>
          </cell>
        </row>
        <row r="6">
          <cell r="D6" t="str">
            <v>RAIRANGPUR</v>
          </cell>
          <cell r="E6">
            <v>1.75</v>
          </cell>
        </row>
        <row r="7">
          <cell r="D7" t="str">
            <v>TALCHER</v>
          </cell>
          <cell r="E7">
            <v>1.5</v>
          </cell>
        </row>
        <row r="8">
          <cell r="D8" t="str">
            <v>KEONJHAR</v>
          </cell>
          <cell r="E8">
            <v>1.5</v>
          </cell>
        </row>
        <row r="9">
          <cell r="D9" t="str">
            <v>DASPALLA</v>
          </cell>
          <cell r="E9">
            <v>1.75</v>
          </cell>
        </row>
        <row r="10">
          <cell r="D10" t="str">
            <v>BOLANGIR</v>
          </cell>
          <cell r="E10">
            <v>2</v>
          </cell>
        </row>
        <row r="11">
          <cell r="D11" t="str">
            <v>TITILAGARH</v>
          </cell>
          <cell r="E11">
            <v>2</v>
          </cell>
        </row>
        <row r="12">
          <cell r="D12" t="str">
            <v>BARIPADA</v>
          </cell>
          <cell r="E12">
            <v>1.5</v>
          </cell>
        </row>
        <row r="13">
          <cell r="D13" t="str">
            <v>jupara</v>
          </cell>
          <cell r="E13">
            <v>1.5</v>
          </cell>
        </row>
        <row r="14">
          <cell r="D14" t="str">
            <v>BALASORE</v>
          </cell>
          <cell r="E14">
            <v>1.5</v>
          </cell>
        </row>
        <row r="15">
          <cell r="D15" t="str">
            <v>NAYAHATA</v>
          </cell>
          <cell r="E15">
            <v>1.5</v>
          </cell>
        </row>
        <row r="16">
          <cell r="D16" t="str">
            <v>BASUDEVPUR</v>
          </cell>
          <cell r="E16">
            <v>1.5</v>
          </cell>
        </row>
        <row r="17">
          <cell r="D17" t="str">
            <v>KAMAKHYANAGAR</v>
          </cell>
          <cell r="E17">
            <v>1.5</v>
          </cell>
        </row>
        <row r="18">
          <cell r="D18" t="str">
            <v>NUAPATNA</v>
          </cell>
          <cell r="E18">
            <v>1.5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tabSelected="1" zoomScaleNormal="100" workbookViewId="0">
      <selection activeCell="P10" sqref="P10"/>
    </sheetView>
  </sheetViews>
  <sheetFormatPr defaultRowHeight="15"/>
  <cols>
    <col min="1" max="1" width="3.7109375" style="1" customWidth="1"/>
    <col min="2" max="2" width="9.7109375" style="1" bestFit="1" customWidth="1"/>
    <col min="3" max="3" width="17.5703125" style="1" bestFit="1" customWidth="1"/>
    <col min="4" max="4" width="6.42578125" style="1" bestFit="1" customWidth="1"/>
    <col min="5" max="5" width="14" style="1" customWidth="1"/>
    <col min="6" max="6" width="5.28515625" style="1" customWidth="1"/>
    <col min="7" max="7" width="5.140625" style="1" bestFit="1" customWidth="1"/>
    <col min="8" max="8" width="7.5703125" style="1" bestFit="1" customWidth="1"/>
    <col min="9" max="9" width="5" style="2" bestFit="1" customWidth="1"/>
    <col min="10" max="10" width="6.5703125" style="2" bestFit="1" customWidth="1"/>
    <col min="11" max="11" width="5.5703125" style="2" bestFit="1" customWidth="1"/>
    <col min="12" max="12" width="8.140625" style="2" bestFit="1" customWidth="1"/>
    <col min="13" max="13" width="9.140625" style="1" customWidth="1"/>
    <col min="14" max="16384" width="9.140625" style="1"/>
  </cols>
  <sheetData>
    <row r="1" spans="1:12" s="8" customFormat="1" ht="90" customHeight="1">
      <c r="A1" s="17"/>
      <c r="B1" s="18"/>
      <c r="C1" s="18"/>
      <c r="D1" s="18"/>
      <c r="E1" s="19"/>
      <c r="F1" s="26" t="s">
        <v>0</v>
      </c>
      <c r="G1" s="27"/>
      <c r="H1" s="27"/>
      <c r="I1" s="27"/>
      <c r="J1" s="27"/>
      <c r="K1" s="27"/>
      <c r="L1" s="28"/>
    </row>
    <row r="2" spans="1:12" s="8" customFormat="1" ht="90" customHeight="1">
      <c r="A2" s="20" t="s">
        <v>1</v>
      </c>
      <c r="B2" s="21"/>
      <c r="C2" s="21"/>
      <c r="D2" s="21"/>
      <c r="E2" s="22"/>
      <c r="F2" s="23" t="s">
        <v>51</v>
      </c>
      <c r="G2" s="24"/>
      <c r="H2" s="24"/>
      <c r="I2" s="24"/>
      <c r="J2" s="24"/>
      <c r="K2" s="24"/>
      <c r="L2" s="25"/>
    </row>
    <row r="3" spans="1:12" s="3" customFormat="1" ht="30">
      <c r="A3" s="5" t="s">
        <v>2</v>
      </c>
      <c r="B3" s="5" t="s">
        <v>3</v>
      </c>
      <c r="C3" s="5" t="s">
        <v>4</v>
      </c>
      <c r="D3" s="9" t="s">
        <v>47</v>
      </c>
      <c r="E3" s="9" t="s">
        <v>48</v>
      </c>
      <c r="F3" s="9" t="s">
        <v>50</v>
      </c>
      <c r="G3" s="5" t="s">
        <v>5</v>
      </c>
      <c r="H3" s="5" t="s">
        <v>6</v>
      </c>
      <c r="I3" s="7" t="s">
        <v>7</v>
      </c>
      <c r="J3" s="7" t="s">
        <v>8</v>
      </c>
      <c r="K3" s="7" t="s">
        <v>9</v>
      </c>
      <c r="L3" s="7" t="s">
        <v>10</v>
      </c>
    </row>
    <row r="4" spans="1:12" ht="15" customHeight="1">
      <c r="A4" s="4">
        <v>1</v>
      </c>
      <c r="B4" s="4" t="s">
        <v>11</v>
      </c>
      <c r="C4" s="4" t="s">
        <v>12</v>
      </c>
      <c r="D4" s="10" t="s">
        <v>49</v>
      </c>
      <c r="E4" s="4" t="s">
        <v>41</v>
      </c>
      <c r="F4" s="4" t="s">
        <v>13</v>
      </c>
      <c r="G4" s="4">
        <v>26</v>
      </c>
      <c r="H4" s="4">
        <v>520</v>
      </c>
      <c r="I4" s="6">
        <v>1.75</v>
      </c>
      <c r="J4" s="6">
        <f>G4*2</f>
        <v>52</v>
      </c>
      <c r="K4" s="6">
        <v>30</v>
      </c>
      <c r="L4" s="6">
        <f>H4*I4+J4+K4</f>
        <v>992</v>
      </c>
    </row>
    <row r="5" spans="1:12" ht="15" customHeight="1">
      <c r="A5" s="4">
        <v>2</v>
      </c>
      <c r="B5" s="4" t="s">
        <v>11</v>
      </c>
      <c r="C5" s="4" t="s">
        <v>14</v>
      </c>
      <c r="D5" s="10" t="s">
        <v>49</v>
      </c>
      <c r="E5" s="4" t="s">
        <v>42</v>
      </c>
      <c r="F5" s="4" t="s">
        <v>15</v>
      </c>
      <c r="G5" s="4">
        <v>10</v>
      </c>
      <c r="H5" s="4">
        <v>200</v>
      </c>
      <c r="I5" s="6">
        <f>VLOOKUP(E5,[1]data!$D$2:$E$18,2,FALSE)</f>
        <v>1.75</v>
      </c>
      <c r="J5" s="6">
        <f t="shared" ref="J5:J13" si="0">G5*2</f>
        <v>20</v>
      </c>
      <c r="K5" s="6">
        <v>30</v>
      </c>
      <c r="L5" s="6">
        <f t="shared" ref="L5:L13" si="1">H5*I5+J5+K5</f>
        <v>400</v>
      </c>
    </row>
    <row r="6" spans="1:12" ht="15" customHeight="1">
      <c r="A6" s="4">
        <v>3</v>
      </c>
      <c r="B6" s="4" t="s">
        <v>16</v>
      </c>
      <c r="C6" s="4" t="s">
        <v>17</v>
      </c>
      <c r="D6" s="10" t="s">
        <v>49</v>
      </c>
      <c r="E6" s="4" t="s">
        <v>43</v>
      </c>
      <c r="F6" s="4" t="s">
        <v>18</v>
      </c>
      <c r="G6" s="4">
        <v>8</v>
      </c>
      <c r="H6" s="4">
        <v>160</v>
      </c>
      <c r="I6" s="6">
        <f>VLOOKUP(E6,[1]data!$D$2:$E$18,2,FALSE)</f>
        <v>2</v>
      </c>
      <c r="J6" s="6">
        <f t="shared" si="0"/>
        <v>16</v>
      </c>
      <c r="K6" s="6">
        <v>30</v>
      </c>
      <c r="L6" s="6">
        <f t="shared" si="1"/>
        <v>366</v>
      </c>
    </row>
    <row r="7" spans="1:12" ht="15" customHeight="1">
      <c r="A7" s="4">
        <v>4</v>
      </c>
      <c r="B7" s="4" t="s">
        <v>19</v>
      </c>
      <c r="C7" s="4" t="s">
        <v>20</v>
      </c>
      <c r="D7" s="10" t="s">
        <v>49</v>
      </c>
      <c r="E7" s="4" t="s">
        <v>41</v>
      </c>
      <c r="F7" s="4" t="s">
        <v>21</v>
      </c>
      <c r="G7" s="4">
        <v>30</v>
      </c>
      <c r="H7" s="4">
        <v>600</v>
      </c>
      <c r="I7" s="6">
        <v>1.75</v>
      </c>
      <c r="J7" s="6">
        <f t="shared" si="0"/>
        <v>60</v>
      </c>
      <c r="K7" s="6">
        <v>30</v>
      </c>
      <c r="L7" s="6">
        <f t="shared" si="1"/>
        <v>1140</v>
      </c>
    </row>
    <row r="8" spans="1:12" ht="15" customHeight="1">
      <c r="A8" s="4">
        <v>5</v>
      </c>
      <c r="B8" s="4" t="s">
        <v>22</v>
      </c>
      <c r="C8" s="4" t="s">
        <v>23</v>
      </c>
      <c r="D8" s="10" t="s">
        <v>49</v>
      </c>
      <c r="E8" s="4" t="s">
        <v>44</v>
      </c>
      <c r="F8" s="4" t="s">
        <v>24</v>
      </c>
      <c r="G8" s="4">
        <v>4</v>
      </c>
      <c r="H8" s="4">
        <v>80</v>
      </c>
      <c r="I8" s="6">
        <f>VLOOKUP(E8,[1]data!$D$2:$E$18,2,FALSE)</f>
        <v>1.5</v>
      </c>
      <c r="J8" s="6">
        <f t="shared" si="0"/>
        <v>8</v>
      </c>
      <c r="K8" s="6">
        <v>30</v>
      </c>
      <c r="L8" s="6">
        <f t="shared" si="1"/>
        <v>158</v>
      </c>
    </row>
    <row r="9" spans="1:12" ht="15" customHeight="1">
      <c r="A9" s="4">
        <v>6</v>
      </c>
      <c r="B9" s="4" t="s">
        <v>25</v>
      </c>
      <c r="C9" s="4" t="s">
        <v>26</v>
      </c>
      <c r="D9" s="10" t="s">
        <v>49</v>
      </c>
      <c r="E9" s="4" t="s">
        <v>42</v>
      </c>
      <c r="F9" s="4" t="s">
        <v>27</v>
      </c>
      <c r="G9" s="4">
        <v>16</v>
      </c>
      <c r="H9" s="4">
        <v>260</v>
      </c>
      <c r="I9" s="6">
        <f>VLOOKUP(E9,[1]data!$D$2:$E$18,2,FALSE)</f>
        <v>1.75</v>
      </c>
      <c r="J9" s="6">
        <f t="shared" si="0"/>
        <v>32</v>
      </c>
      <c r="K9" s="6">
        <v>30</v>
      </c>
      <c r="L9" s="6">
        <f t="shared" si="1"/>
        <v>517</v>
      </c>
    </row>
    <row r="10" spans="1:12" ht="15" customHeight="1">
      <c r="A10" s="4">
        <v>7</v>
      </c>
      <c r="B10" s="4" t="s">
        <v>28</v>
      </c>
      <c r="C10" s="4" t="s">
        <v>29</v>
      </c>
      <c r="D10" s="10" t="s">
        <v>49</v>
      </c>
      <c r="E10" s="4" t="s">
        <v>45</v>
      </c>
      <c r="F10" s="4" t="s">
        <v>30</v>
      </c>
      <c r="G10" s="4">
        <v>10</v>
      </c>
      <c r="H10" s="4">
        <v>240</v>
      </c>
      <c r="I10" s="6">
        <f>VLOOKUP(E10,[1]data!$D$2:$E$18,2,FALSE)</f>
        <v>1.5</v>
      </c>
      <c r="J10" s="6">
        <f t="shared" si="0"/>
        <v>20</v>
      </c>
      <c r="K10" s="6">
        <v>30</v>
      </c>
      <c r="L10" s="6">
        <f t="shared" si="1"/>
        <v>410</v>
      </c>
    </row>
    <row r="11" spans="1:12" ht="15" customHeight="1">
      <c r="A11" s="4">
        <v>8</v>
      </c>
      <c r="B11" s="4" t="s">
        <v>31</v>
      </c>
      <c r="C11" s="4" t="s">
        <v>32</v>
      </c>
      <c r="D11" s="10" t="s">
        <v>49</v>
      </c>
      <c r="E11" s="4" t="s">
        <v>41</v>
      </c>
      <c r="F11" s="4" t="s">
        <v>33</v>
      </c>
      <c r="G11" s="4">
        <v>25</v>
      </c>
      <c r="H11" s="4">
        <v>600</v>
      </c>
      <c r="I11" s="6">
        <v>1.75</v>
      </c>
      <c r="J11" s="6">
        <f t="shared" si="0"/>
        <v>50</v>
      </c>
      <c r="K11" s="6">
        <v>30</v>
      </c>
      <c r="L11" s="6">
        <f t="shared" si="1"/>
        <v>1130</v>
      </c>
    </row>
    <row r="12" spans="1:12" ht="15" customHeight="1">
      <c r="A12" s="4">
        <v>9</v>
      </c>
      <c r="B12" s="4" t="s">
        <v>31</v>
      </c>
      <c r="C12" s="4" t="s">
        <v>34</v>
      </c>
      <c r="D12" s="10" t="s">
        <v>49</v>
      </c>
      <c r="E12" s="4" t="s">
        <v>41</v>
      </c>
      <c r="F12" s="4" t="s">
        <v>35</v>
      </c>
      <c r="G12" s="4">
        <v>50</v>
      </c>
      <c r="H12" s="4">
        <v>1200</v>
      </c>
      <c r="I12" s="6">
        <v>1.75</v>
      </c>
      <c r="J12" s="6">
        <f t="shared" si="0"/>
        <v>100</v>
      </c>
      <c r="K12" s="6">
        <v>30</v>
      </c>
      <c r="L12" s="6">
        <f t="shared" si="1"/>
        <v>2230</v>
      </c>
    </row>
    <row r="13" spans="1:12" ht="15" customHeight="1">
      <c r="A13" s="4">
        <v>10</v>
      </c>
      <c r="B13" s="4" t="s">
        <v>36</v>
      </c>
      <c r="C13" s="4" t="s">
        <v>37</v>
      </c>
      <c r="D13" s="10" t="s">
        <v>49</v>
      </c>
      <c r="E13" s="4" t="s">
        <v>46</v>
      </c>
      <c r="F13" s="4" t="s">
        <v>38</v>
      </c>
      <c r="G13" s="4">
        <v>3</v>
      </c>
      <c r="H13" s="4">
        <v>60</v>
      </c>
      <c r="I13" s="6">
        <f>VLOOKUP(E13,[1]data!$D$2:$E$18,2,FALSE)</f>
        <v>1.5</v>
      </c>
      <c r="J13" s="6">
        <f t="shared" si="0"/>
        <v>6</v>
      </c>
      <c r="K13" s="6">
        <v>30</v>
      </c>
      <c r="L13" s="6">
        <f t="shared" si="1"/>
        <v>126</v>
      </c>
    </row>
    <row r="14" spans="1:12" s="3" customFormat="1">
      <c r="A14" s="11" t="s">
        <v>52</v>
      </c>
      <c r="B14" s="12"/>
      <c r="C14" s="12"/>
      <c r="D14" s="12"/>
      <c r="E14" s="12"/>
      <c r="F14" s="12"/>
      <c r="G14" s="12"/>
      <c r="H14" s="12"/>
      <c r="I14" s="13"/>
      <c r="J14" s="13"/>
      <c r="K14" s="14"/>
      <c r="L14" s="7">
        <f>SUM(L4:L13)</f>
        <v>7469</v>
      </c>
    </row>
    <row r="15" spans="1:12" s="3" customFormat="1" ht="30" customHeight="1">
      <c r="A15" s="15" t="s">
        <v>39</v>
      </c>
      <c r="B15" s="15"/>
      <c r="C15" s="15"/>
      <c r="D15" s="15"/>
      <c r="E15" s="15"/>
      <c r="F15" s="15"/>
      <c r="G15" s="15"/>
      <c r="H15" s="15"/>
      <c r="I15" s="16"/>
      <c r="J15" s="16"/>
      <c r="K15" s="16"/>
      <c r="L15" s="16"/>
    </row>
    <row r="16" spans="1:12" s="3" customFormat="1" ht="30" customHeight="1">
      <c r="A16" s="15" t="s">
        <v>40</v>
      </c>
      <c r="B16" s="15"/>
      <c r="C16" s="15"/>
      <c r="D16" s="15"/>
      <c r="E16" s="15"/>
      <c r="F16" s="15"/>
      <c r="G16" s="15"/>
      <c r="H16" s="15"/>
      <c r="I16" s="16"/>
      <c r="J16" s="16"/>
      <c r="K16" s="16"/>
      <c r="L16" s="16"/>
    </row>
  </sheetData>
  <mergeCells count="7">
    <mergeCell ref="A14:K14"/>
    <mergeCell ref="A15:L15"/>
    <mergeCell ref="A16:L16"/>
    <mergeCell ref="A1:E1"/>
    <mergeCell ref="A2:E2"/>
    <mergeCell ref="F2:L2"/>
    <mergeCell ref="F1:L1"/>
  </mergeCells>
  <pageMargins left="0.7" right="0.7" top="0.75" bottom="0.75" header="0.3" footer="0.3"/>
  <pageSetup paperSize="9" scale="92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MSINGH</dc:creator>
  <cp:lastModifiedBy>user</cp:lastModifiedBy>
  <cp:lastPrinted>2022-03-05T10:39:52Z</cp:lastPrinted>
  <dcterms:created xsi:type="dcterms:W3CDTF">2022-03-05T06:38:09Z</dcterms:created>
  <dcterms:modified xsi:type="dcterms:W3CDTF">2022-03-05T10:39:55Z</dcterms:modified>
</cp:coreProperties>
</file>