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H15"/>
  <c r="G15"/>
  <c r="H5"/>
  <c r="H6"/>
  <c r="H7"/>
  <c r="H8"/>
  <c r="H9"/>
  <c r="H10"/>
  <c r="H11"/>
  <c r="H4"/>
  <c r="K5"/>
  <c r="K6"/>
  <c r="K7"/>
  <c r="K8"/>
  <c r="K9"/>
  <c r="K10"/>
  <c r="K11"/>
  <c r="J5"/>
  <c r="J6"/>
  <c r="J7"/>
  <c r="J8"/>
  <c r="J9"/>
  <c r="J10"/>
  <c r="J11"/>
  <c r="I5"/>
  <c r="M5" s="1"/>
  <c r="I6"/>
  <c r="M6" s="1"/>
  <c r="I7"/>
  <c r="M7" s="1"/>
  <c r="I8"/>
  <c r="M8" s="1"/>
  <c r="I9"/>
  <c r="M9" s="1"/>
  <c r="I10"/>
  <c r="M10" s="1"/>
  <c r="I11"/>
  <c r="M11" s="1"/>
  <c r="I4"/>
  <c r="M4" s="1"/>
  <c r="K4"/>
  <c r="J4"/>
</calcChain>
</file>

<file path=xl/sharedStrings.xml><?xml version="1.0" encoding="utf-8"?>
<sst xmlns="http://schemas.openxmlformats.org/spreadsheetml/2006/main" count="59" uniqueCount="44">
  <si>
    <t>03/1/2026</t>
  </si>
  <si>
    <t>6849</t>
  </si>
  <si>
    <t>6848</t>
  </si>
  <si>
    <t>6845</t>
  </si>
  <si>
    <t>6847</t>
  </si>
  <si>
    <t>6846</t>
  </si>
  <si>
    <t>13/1/2026</t>
  </si>
  <si>
    <t>6904/3062</t>
  </si>
  <si>
    <t>10/1/2026</t>
  </si>
  <si>
    <t>6901</t>
  </si>
  <si>
    <t>23/1/2026</t>
  </si>
  <si>
    <t>3069/6940</t>
  </si>
  <si>
    <t>SL</t>
  </si>
  <si>
    <t>DATE</t>
  </si>
  <si>
    <t>LR NO</t>
  </si>
  <si>
    <t>INV NO</t>
  </si>
  <si>
    <t>FROM</t>
  </si>
  <si>
    <t>TO</t>
  </si>
  <si>
    <t>CASE</t>
  </si>
  <si>
    <t>JAA/02623</t>
  </si>
  <si>
    <t>JAA/02624</t>
  </si>
  <si>
    <t>JAA/02625</t>
  </si>
  <si>
    <t>JAA/02626</t>
  </si>
  <si>
    <t>JAA/02627</t>
  </si>
  <si>
    <t>JAA/02664</t>
  </si>
  <si>
    <t>JAA/02665</t>
  </si>
  <si>
    <t>JAA/02742</t>
  </si>
  <si>
    <t>ROURKELA</t>
  </si>
  <si>
    <t>JHARSUGUDA</t>
  </si>
  <si>
    <t>CHHATRAPUR</t>
  </si>
  <si>
    <t>CTC</t>
  </si>
  <si>
    <t>RATE</t>
  </si>
  <si>
    <t>HAM</t>
  </si>
  <si>
    <t>DD.CH.</t>
  </si>
  <si>
    <t>LR.CH.</t>
  </si>
  <si>
    <t>BARAGARH</t>
  </si>
  <si>
    <t>AMT.</t>
  </si>
  <si>
    <t>WEIGHT</t>
  </si>
  <si>
    <t>INVOICE
ATC LOGISTICS,,8984191006
GST No:21CHVPB1842D2ZQ</t>
  </si>
  <si>
    <t>TO, 
RALSON RUBBER PRIVATE LIMITED
Address: NEW INDUSTRIAL ESTATE, JAGATPUR, Cuttack, Odisha, 754021, 9861815254
GST No:21AAMCR7054G1ZD</t>
  </si>
  <si>
    <t>Thanking you for your business.
ATC LOGISTICS</t>
  </si>
  <si>
    <t>(RUPEES FIVE THOUSAND SIX HUNDRED TWELVE ONLY)</t>
  </si>
  <si>
    <t xml:space="preserve">Bill Date: 31/01/2026
Bill NO : 3436
Total Amount: 5612.00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</si>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</sst>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361950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66675"/>
          <a:ext cx="39528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7.5703125" bestFit="1" customWidth="1"/>
  </cols>
  <sheetData>
    <row r="1" spans="1:13" s="7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38</v>
      </c>
      <c r="J1" s="17"/>
      <c r="K1" s="17"/>
      <c r="L1" s="17"/>
      <c r="M1" s="17"/>
    </row>
    <row r="2" spans="1:13" s="7" customFormat="1" ht="88.5" customHeight="1">
      <c r="A2" s="18" t="s">
        <v>39</v>
      </c>
      <c r="B2" s="19"/>
      <c r="C2" s="19"/>
      <c r="D2" s="19"/>
      <c r="E2" s="19"/>
      <c r="F2" s="19"/>
      <c r="G2" s="19"/>
      <c r="H2" s="20"/>
      <c r="I2" s="17" t="s">
        <v>42</v>
      </c>
      <c r="J2" s="17"/>
      <c r="K2" s="17"/>
      <c r="L2" s="17"/>
      <c r="M2" s="17"/>
    </row>
    <row r="3" spans="1:13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37</v>
      </c>
      <c r="I3" s="5" t="s">
        <v>31</v>
      </c>
      <c r="J3" s="5" t="s">
        <v>32</v>
      </c>
      <c r="K3" s="5" t="s">
        <v>33</v>
      </c>
      <c r="L3" s="5" t="s">
        <v>34</v>
      </c>
      <c r="M3" s="5" t="s">
        <v>36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2" t="s">
        <v>30</v>
      </c>
      <c r="F4" s="4" t="s">
        <v>35</v>
      </c>
      <c r="G4" s="2">
        <v>4</v>
      </c>
      <c r="H4" s="2">
        <f>G4*60</f>
        <v>240</v>
      </c>
      <c r="I4" s="2">
        <f>VLOOKUP(F4,'[1]RALSON INDIA LIMITED'!$B$5:$D$30,3,FALSE)</f>
        <v>1.87</v>
      </c>
      <c r="J4" s="6">
        <f>G4*2</f>
        <v>8</v>
      </c>
      <c r="K4" s="6">
        <f>G4*8</f>
        <v>32</v>
      </c>
      <c r="L4" s="6">
        <v>30</v>
      </c>
      <c r="M4" s="6">
        <f>H4*I4+J4+K4+L4</f>
        <v>518.79999999999995</v>
      </c>
    </row>
    <row r="5" spans="1:13">
      <c r="A5" s="2">
        <v>2</v>
      </c>
      <c r="B5" s="2" t="s">
        <v>0</v>
      </c>
      <c r="C5" s="2" t="s">
        <v>20</v>
      </c>
      <c r="D5" s="2" t="s">
        <v>2</v>
      </c>
      <c r="E5" s="2" t="s">
        <v>30</v>
      </c>
      <c r="F5" s="2" t="s">
        <v>27</v>
      </c>
      <c r="G5" s="2">
        <v>5</v>
      </c>
      <c r="H5" s="2">
        <f t="shared" ref="H5:H11" si="0">G5*60</f>
        <v>300</v>
      </c>
      <c r="I5" s="2">
        <f>VLOOKUP(F5,'[1]RALSON INDIA LIMITED'!$B$5:$D$30,3,FALSE)</f>
        <v>1.96</v>
      </c>
      <c r="J5" s="6">
        <f t="shared" ref="J5:J11" si="1">G5*2</f>
        <v>10</v>
      </c>
      <c r="K5" s="6">
        <f t="shared" ref="K5:K11" si="2">G5*8</f>
        <v>40</v>
      </c>
      <c r="L5" s="6">
        <v>30</v>
      </c>
      <c r="M5" s="6">
        <f t="shared" ref="M5:M11" si="3">H5*I5+J5+K5+L5</f>
        <v>668</v>
      </c>
    </row>
    <row r="6" spans="1:13">
      <c r="A6" s="2">
        <v>3</v>
      </c>
      <c r="B6" s="2" t="s">
        <v>0</v>
      </c>
      <c r="C6" s="2" t="s">
        <v>21</v>
      </c>
      <c r="D6" s="2" t="s">
        <v>3</v>
      </c>
      <c r="E6" s="2" t="s">
        <v>30</v>
      </c>
      <c r="F6" s="2" t="s">
        <v>27</v>
      </c>
      <c r="G6" s="2">
        <v>7</v>
      </c>
      <c r="H6" s="2">
        <f t="shared" si="0"/>
        <v>420</v>
      </c>
      <c r="I6" s="2">
        <f>VLOOKUP(F6,'[1]RALSON INDIA LIMITED'!$B$5:$D$30,3,FALSE)</f>
        <v>1.96</v>
      </c>
      <c r="J6" s="6">
        <f t="shared" si="1"/>
        <v>14</v>
      </c>
      <c r="K6" s="6">
        <f t="shared" si="2"/>
        <v>56</v>
      </c>
      <c r="L6" s="6">
        <v>30</v>
      </c>
      <c r="M6" s="6">
        <f t="shared" si="3"/>
        <v>923.19999999999993</v>
      </c>
    </row>
    <row r="7" spans="1:13">
      <c r="A7" s="2">
        <v>4</v>
      </c>
      <c r="B7" s="2" t="s">
        <v>0</v>
      </c>
      <c r="C7" s="2" t="s">
        <v>22</v>
      </c>
      <c r="D7" s="2" t="s">
        <v>4</v>
      </c>
      <c r="E7" s="2" t="s">
        <v>30</v>
      </c>
      <c r="F7" s="2" t="s">
        <v>27</v>
      </c>
      <c r="G7" s="2">
        <v>5</v>
      </c>
      <c r="H7" s="2">
        <f t="shared" si="0"/>
        <v>300</v>
      </c>
      <c r="I7" s="2">
        <f>VLOOKUP(F7,'[1]RALSON INDIA LIMITED'!$B$5:$D$30,3,FALSE)</f>
        <v>1.96</v>
      </c>
      <c r="J7" s="6">
        <f t="shared" si="1"/>
        <v>10</v>
      </c>
      <c r="K7" s="6">
        <f t="shared" si="2"/>
        <v>40</v>
      </c>
      <c r="L7" s="6">
        <v>30</v>
      </c>
      <c r="M7" s="6">
        <f t="shared" si="3"/>
        <v>668</v>
      </c>
    </row>
    <row r="8" spans="1:13">
      <c r="A8" s="2">
        <v>5</v>
      </c>
      <c r="B8" s="2" t="s">
        <v>0</v>
      </c>
      <c r="C8" s="2" t="s">
        <v>23</v>
      </c>
      <c r="D8" s="2" t="s">
        <v>5</v>
      </c>
      <c r="E8" s="2" t="s">
        <v>30</v>
      </c>
      <c r="F8" s="2" t="s">
        <v>27</v>
      </c>
      <c r="G8" s="2">
        <v>5</v>
      </c>
      <c r="H8" s="2">
        <f t="shared" si="0"/>
        <v>300</v>
      </c>
      <c r="I8" s="2">
        <f>VLOOKUP(F8,'[1]RALSON INDIA LIMITED'!$B$5:$D$30,3,FALSE)</f>
        <v>1.96</v>
      </c>
      <c r="J8" s="6">
        <f t="shared" si="1"/>
        <v>10</v>
      </c>
      <c r="K8" s="6">
        <f t="shared" si="2"/>
        <v>40</v>
      </c>
      <c r="L8" s="6">
        <v>30</v>
      </c>
      <c r="M8" s="6">
        <f t="shared" si="3"/>
        <v>668</v>
      </c>
    </row>
    <row r="9" spans="1:13">
      <c r="A9" s="2">
        <v>6</v>
      </c>
      <c r="B9" s="2" t="s">
        <v>8</v>
      </c>
      <c r="C9" s="2" t="s">
        <v>25</v>
      </c>
      <c r="D9" s="2" t="s">
        <v>9</v>
      </c>
      <c r="E9" s="2" t="s">
        <v>30</v>
      </c>
      <c r="F9" s="4" t="s">
        <v>35</v>
      </c>
      <c r="G9" s="2">
        <v>2</v>
      </c>
      <c r="H9" s="2">
        <f t="shared" si="0"/>
        <v>120</v>
      </c>
      <c r="I9" s="2">
        <f>VLOOKUP(F9,'[1]RALSON INDIA LIMITED'!$B$5:$D$30,3,FALSE)</f>
        <v>1.87</v>
      </c>
      <c r="J9" s="6">
        <f t="shared" si="1"/>
        <v>4</v>
      </c>
      <c r="K9" s="6">
        <f t="shared" si="2"/>
        <v>16</v>
      </c>
      <c r="L9" s="6">
        <v>30</v>
      </c>
      <c r="M9" s="6">
        <f t="shared" si="3"/>
        <v>274.39999999999998</v>
      </c>
    </row>
    <row r="10" spans="1:13">
      <c r="A10" s="2">
        <v>7</v>
      </c>
      <c r="B10" s="2" t="s">
        <v>6</v>
      </c>
      <c r="C10" s="2" t="s">
        <v>24</v>
      </c>
      <c r="D10" s="2" t="s">
        <v>7</v>
      </c>
      <c r="E10" s="2" t="s">
        <v>30</v>
      </c>
      <c r="F10" s="2" t="s">
        <v>28</v>
      </c>
      <c r="G10" s="2">
        <v>12</v>
      </c>
      <c r="H10" s="2">
        <f t="shared" si="0"/>
        <v>720</v>
      </c>
      <c r="I10" s="2">
        <f>VLOOKUP(F10,'[1]RALSON INDIA LIMITED'!$B$5:$D$30,3,FALSE)</f>
        <v>1.96</v>
      </c>
      <c r="J10" s="6">
        <f t="shared" si="1"/>
        <v>24</v>
      </c>
      <c r="K10" s="6">
        <f t="shared" si="2"/>
        <v>96</v>
      </c>
      <c r="L10" s="6">
        <v>30</v>
      </c>
      <c r="M10" s="6">
        <f t="shared" si="3"/>
        <v>1561.2</v>
      </c>
    </row>
    <row r="11" spans="1:13">
      <c r="A11" s="2">
        <v>8</v>
      </c>
      <c r="B11" s="2" t="s">
        <v>10</v>
      </c>
      <c r="C11" s="2" t="s">
        <v>26</v>
      </c>
      <c r="D11" s="2" t="s">
        <v>11</v>
      </c>
      <c r="E11" s="2" t="s">
        <v>30</v>
      </c>
      <c r="F11" s="2" t="s">
        <v>29</v>
      </c>
      <c r="G11" s="2">
        <v>2</v>
      </c>
      <c r="H11" s="2">
        <f t="shared" si="0"/>
        <v>120</v>
      </c>
      <c r="I11" s="2">
        <f>VLOOKUP(F11,'[1]RALSON INDIA LIMITED'!$B$5:$D$30,3,FALSE)</f>
        <v>2.34</v>
      </c>
      <c r="J11" s="6">
        <f t="shared" si="1"/>
        <v>4</v>
      </c>
      <c r="K11" s="6">
        <f t="shared" si="2"/>
        <v>16</v>
      </c>
      <c r="L11" s="6">
        <v>30</v>
      </c>
      <c r="M11" s="6">
        <f t="shared" si="3"/>
        <v>330.79999999999995</v>
      </c>
    </row>
    <row r="12" spans="1:13" s="9" customFormat="1" ht="15" customHeight="1">
      <c r="A12" s="21" t="s">
        <v>41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8">
        <f>ROUND(SUM(M3:M11),0)</f>
        <v>5612</v>
      </c>
    </row>
    <row r="13" spans="1:13" s="9" customFormat="1" ht="30" customHeight="1">
      <c r="A13" s="11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s="9" customFormat="1" ht="30" customHeight="1">
      <c r="A14" s="11" t="s">
        <v>40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>
      <c r="D15" s="7"/>
      <c r="G15" s="10">
        <f>SUM(G3:G11)</f>
        <v>42</v>
      </c>
      <c r="H15" s="10">
        <f>SUM(H4:H11)</f>
        <v>2520</v>
      </c>
    </row>
  </sheetData>
  <sortState ref="B2:H9">
    <sortCondition ref="B1"/>
  </sortState>
  <mergeCells count="7">
    <mergeCell ref="A14:M14"/>
    <mergeCell ref="A1:H1"/>
    <mergeCell ref="I1:M1"/>
    <mergeCell ref="A2:H2"/>
    <mergeCell ref="I2:M2"/>
    <mergeCell ref="A12:L12"/>
    <mergeCell ref="A13:M13"/>
  </mergeCells>
  <pageMargins left="0.2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2026-02-12T03:19:41Z</cp:lastPrinted>
  <dcterms:created xsi:type="dcterms:W3CDTF">2026-02-08T05:36:07Z</dcterms:created>
  <dcterms:modified xsi:type="dcterms:W3CDTF">2026-02-12T03:19:45Z</dcterms:modified>
</cp:coreProperties>
</file>