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G17" i="1" l="1"/>
  <c r="H10" i="1" l="1"/>
  <c r="H9" i="1"/>
  <c r="H7" i="1"/>
  <c r="H6" i="1"/>
  <c r="H5" i="1"/>
  <c r="J13" i="1" l="1"/>
  <c r="J4" i="1"/>
  <c r="J6" i="1"/>
  <c r="J7" i="1"/>
  <c r="J8" i="1"/>
  <c r="J9" i="1"/>
  <c r="J11" i="1"/>
  <c r="J10" i="1"/>
  <c r="J12" i="1"/>
  <c r="J5" i="1"/>
  <c r="I4" i="1"/>
  <c r="I6" i="1"/>
  <c r="I7" i="1"/>
  <c r="L7" i="1" s="1"/>
  <c r="I8" i="1"/>
  <c r="I9" i="1"/>
  <c r="L9" i="1" s="1"/>
  <c r="I11" i="1"/>
  <c r="I10" i="1"/>
  <c r="L10" i="1" s="1"/>
  <c r="I12" i="1"/>
  <c r="I13" i="1"/>
  <c r="I5" i="1"/>
  <c r="L5" i="1" s="1"/>
  <c r="H4" i="1"/>
  <c r="L4" i="1" s="1"/>
  <c r="H11" i="1"/>
  <c r="L11" i="1" s="1"/>
  <c r="H13" i="1"/>
  <c r="L13" i="1" s="1"/>
  <c r="L12" i="1" l="1"/>
  <c r="L8" i="1"/>
  <c r="L6" i="1"/>
  <c r="L14" i="1" l="1"/>
</calcChain>
</file>

<file path=xl/sharedStrings.xml><?xml version="1.0" encoding="utf-8"?>
<sst xmlns="http://schemas.openxmlformats.org/spreadsheetml/2006/main" count="68" uniqueCount="54">
  <si>
    <t>INVOICE
PRAGATI LOGISTICS,SAMANTA SAHI KHUNTIA LANE,8984191006
GST No:21AGHPB9356M1Z9</t>
  </si>
  <si>
    <t>23/7/2024</t>
  </si>
  <si>
    <t>373</t>
  </si>
  <si>
    <t>03/7/2024</t>
  </si>
  <si>
    <t>226</t>
  </si>
  <si>
    <t>17/7/2024</t>
  </si>
  <si>
    <t>341</t>
  </si>
  <si>
    <t>24/7/2024</t>
  </si>
  <si>
    <t>376</t>
  </si>
  <si>
    <t>224</t>
  </si>
  <si>
    <t>13/7/2024</t>
  </si>
  <si>
    <t>325</t>
  </si>
  <si>
    <t>15/7/2024</t>
  </si>
  <si>
    <t>342</t>
  </si>
  <si>
    <t>337</t>
  </si>
  <si>
    <t>10/7/2024</t>
  </si>
  <si>
    <t>302</t>
  </si>
  <si>
    <t>311</t>
  </si>
  <si>
    <t>Thanking you for your business.
PRAGATI LOGISTICS</t>
  </si>
  <si>
    <t>JALESWAR</t>
  </si>
  <si>
    <t>JEYPORE</t>
  </si>
  <si>
    <t>CHANDPUR</t>
  </si>
  <si>
    <t>BINKA</t>
  </si>
  <si>
    <t>RAJ SUNAKHALA</t>
  </si>
  <si>
    <t>NIMAPARA</t>
  </si>
  <si>
    <t>PURI</t>
  </si>
  <si>
    <t>KEONJHAR</t>
  </si>
  <si>
    <t>PL/JA/09092</t>
  </si>
  <si>
    <t>PL/JA/07744</t>
  </si>
  <si>
    <t>PL/JA/08448</t>
  </si>
  <si>
    <t>PL/JA/09069</t>
  </si>
  <si>
    <t>PL/JA/07501</t>
  </si>
  <si>
    <t>PL/JA/08178</t>
  </si>
  <si>
    <t>PL/DO/07148</t>
  </si>
  <si>
    <t>PL/JA/08442</t>
  </si>
  <si>
    <t>PL/MA/04939</t>
  </si>
  <si>
    <t>PL/MA/04946</t>
  </si>
  <si>
    <t>CTC</t>
  </si>
  <si>
    <t>SL</t>
  </si>
  <si>
    <t>DATE</t>
  </si>
  <si>
    <t>LR NO</t>
  </si>
  <si>
    <t>INV NO</t>
  </si>
  <si>
    <t>FROM</t>
  </si>
  <si>
    <t>CASE</t>
  </si>
  <si>
    <t>RATE</t>
  </si>
  <si>
    <t>HML</t>
  </si>
  <si>
    <t>DD CH</t>
  </si>
  <si>
    <t>LR CH</t>
  </si>
  <si>
    <t xml:space="preserve">LOCK MASTER INDIA PVT LTD
Address:industrial estate,jagatpur,9437672888
GST No:21AAACL2928F1Z0
</t>
  </si>
  <si>
    <t>AMT.</t>
  </si>
  <si>
    <t>DESTINATION</t>
  </si>
  <si>
    <t>Kindly, verify &amp; confirm within 7 days, else GST will be filed by 20th AUG, 2024. 
GST to be paid by Consignor under Reverse Charge Mechanism(RCM) as per GST.</t>
  </si>
  <si>
    <t xml:space="preserve">Bill Date:31/07/2024
Bill NO : 13146
Total Amount: 7712.00
</t>
  </si>
  <si>
    <t>(RUPEES SEVEN THOUSAND SEVEN HUNDRED TWELVE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</si>
</sst>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2" fontId="3" fillId="2" borderId="1" xfId="0" applyNumberFormat="1" applyFont="1" applyFill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6</xdr:col>
      <xdr:colOff>171449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85725"/>
          <a:ext cx="3819524" cy="100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BILL\FEBRUARY,%202024\LOCK%20MASTER%20INDIA%20PVT%20L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BILL\MARCH,%202024%20PL\LOCK%20MASTER%20INDIA%20PV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KEONJHAR</v>
          </cell>
          <cell r="G4">
            <v>3</v>
          </cell>
          <cell r="H4">
            <v>70</v>
          </cell>
        </row>
        <row r="5">
          <cell r="F5" t="str">
            <v>PARADEEP</v>
          </cell>
          <cell r="G5">
            <v>5</v>
          </cell>
          <cell r="H5">
            <v>80</v>
          </cell>
        </row>
        <row r="6">
          <cell r="F6" t="str">
            <v>DAMANJODI</v>
          </cell>
          <cell r="G6">
            <v>2</v>
          </cell>
          <cell r="H6">
            <v>180</v>
          </cell>
        </row>
        <row r="7">
          <cell r="F7" t="str">
            <v>DHALAPATHAR</v>
          </cell>
          <cell r="G7">
            <v>3</v>
          </cell>
          <cell r="H7">
            <v>80</v>
          </cell>
        </row>
        <row r="8">
          <cell r="F8" t="str">
            <v>JEYPORE</v>
          </cell>
          <cell r="G8">
            <v>4</v>
          </cell>
          <cell r="H8">
            <v>110</v>
          </cell>
        </row>
        <row r="9">
          <cell r="F9" t="str">
            <v>JASIPUR</v>
          </cell>
          <cell r="G9">
            <v>3</v>
          </cell>
          <cell r="H9">
            <v>110</v>
          </cell>
        </row>
        <row r="10">
          <cell r="F10" t="str">
            <v>JEYPORE</v>
          </cell>
          <cell r="G10">
            <v>7</v>
          </cell>
          <cell r="H10">
            <v>110</v>
          </cell>
        </row>
        <row r="11">
          <cell r="F11" t="str">
            <v>PURI</v>
          </cell>
          <cell r="G11">
            <v>5</v>
          </cell>
          <cell r="H11">
            <v>80</v>
          </cell>
        </row>
        <row r="12">
          <cell r="F12" t="str">
            <v>PURI</v>
          </cell>
          <cell r="G12">
            <v>4</v>
          </cell>
          <cell r="H12">
            <v>80</v>
          </cell>
        </row>
        <row r="13">
          <cell r="F13" t="str">
            <v>KENDRAPARA</v>
          </cell>
          <cell r="G13">
            <v>1</v>
          </cell>
          <cell r="H13">
            <v>70</v>
          </cell>
        </row>
        <row r="14">
          <cell r="F14" t="str">
            <v>CHHATRAPUR</v>
          </cell>
          <cell r="G14">
            <v>10</v>
          </cell>
          <cell r="H14">
            <v>120</v>
          </cell>
        </row>
        <row r="15">
          <cell r="F15" t="str">
            <v>CHANDPUR</v>
          </cell>
          <cell r="G15">
            <v>3</v>
          </cell>
          <cell r="H15">
            <v>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CHANDPUR</v>
          </cell>
          <cell r="G4">
            <v>1</v>
          </cell>
          <cell r="H4">
            <v>60</v>
          </cell>
        </row>
        <row r="5">
          <cell r="F5" t="str">
            <v>RAJ SUNAKHALA</v>
          </cell>
          <cell r="G5">
            <v>3</v>
          </cell>
          <cell r="H5">
            <v>80</v>
          </cell>
        </row>
        <row r="6">
          <cell r="F6" t="str">
            <v>KHURDA</v>
          </cell>
          <cell r="G6">
            <v>3</v>
          </cell>
          <cell r="H6">
            <v>60</v>
          </cell>
        </row>
        <row r="7">
          <cell r="F7" t="str">
            <v>BINKA</v>
          </cell>
          <cell r="G7">
            <v>2</v>
          </cell>
          <cell r="H7">
            <v>150</v>
          </cell>
        </row>
        <row r="8">
          <cell r="F8" t="str">
            <v>RAJ SUNAKHALA</v>
          </cell>
          <cell r="G8">
            <v>3</v>
          </cell>
          <cell r="H8">
            <v>80</v>
          </cell>
        </row>
        <row r="9">
          <cell r="F9" t="str">
            <v>CHANDANPUR</v>
          </cell>
          <cell r="G9">
            <v>4</v>
          </cell>
          <cell r="H9">
            <v>80</v>
          </cell>
        </row>
        <row r="10">
          <cell r="F10" t="str">
            <v>BINKA</v>
          </cell>
          <cell r="G10">
            <v>20</v>
          </cell>
          <cell r="H10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T2" sqref="T2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5.5703125" style="1" bestFit="1" customWidth="1"/>
    <col min="7" max="7" width="6.140625" style="1" customWidth="1"/>
    <col min="8" max="8" width="7.7109375" style="2" customWidth="1"/>
    <col min="9" max="9" width="6.5703125" style="2" customWidth="1"/>
    <col min="10" max="10" width="7.5703125" style="2" customWidth="1"/>
    <col min="11" max="11" width="7.140625" style="2" customWidth="1"/>
    <col min="12" max="12" width="9" style="2" customWidth="1"/>
    <col min="13" max="14" width="9.7109375" style="1" customWidth="1"/>
    <col min="15" max="16384" width="9.140625" style="1"/>
  </cols>
  <sheetData>
    <row r="1" spans="1:12" ht="90" customHeight="1">
      <c r="A1" s="14"/>
      <c r="B1" s="14"/>
      <c r="C1" s="14"/>
      <c r="D1" s="14"/>
      <c r="E1" s="14"/>
      <c r="F1" s="14"/>
      <c r="G1" s="14"/>
      <c r="H1" s="15" t="s">
        <v>0</v>
      </c>
      <c r="I1" s="15"/>
      <c r="J1" s="15"/>
      <c r="K1" s="15"/>
      <c r="L1" s="15"/>
    </row>
    <row r="2" spans="1:12" ht="66" customHeight="1">
      <c r="A2" s="24" t="s">
        <v>48</v>
      </c>
      <c r="B2" s="25"/>
      <c r="C2" s="25"/>
      <c r="D2" s="25"/>
      <c r="E2" s="25"/>
      <c r="F2" s="25"/>
      <c r="G2" s="26"/>
      <c r="H2" s="15" t="s">
        <v>52</v>
      </c>
      <c r="I2" s="15"/>
      <c r="J2" s="15"/>
      <c r="K2" s="15"/>
      <c r="L2" s="15"/>
    </row>
    <row r="3" spans="1:12" s="11" customFormat="1" ht="15" customHeigh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50</v>
      </c>
      <c r="G3" s="5" t="s">
        <v>43</v>
      </c>
      <c r="H3" s="6" t="s">
        <v>44</v>
      </c>
      <c r="I3" s="9" t="s">
        <v>45</v>
      </c>
      <c r="J3" s="9" t="s">
        <v>46</v>
      </c>
      <c r="K3" s="9" t="s">
        <v>47</v>
      </c>
      <c r="L3" s="10" t="s">
        <v>49</v>
      </c>
    </row>
    <row r="4" spans="1:12" ht="15" customHeight="1">
      <c r="A4" s="16">
        <v>1</v>
      </c>
      <c r="B4" s="4" t="s">
        <v>3</v>
      </c>
      <c r="C4" s="4" t="s">
        <v>31</v>
      </c>
      <c r="D4" s="4" t="s">
        <v>9</v>
      </c>
      <c r="E4" s="8" t="s">
        <v>37</v>
      </c>
      <c r="F4" s="4" t="s">
        <v>23</v>
      </c>
      <c r="G4" s="4">
        <v>3</v>
      </c>
      <c r="H4" s="17">
        <f>VLOOKUP(F4,[2]Invoice!$F$4:$H$10,3,FALSE)</f>
        <v>80</v>
      </c>
      <c r="I4" s="7">
        <f>G4*2</f>
        <v>6</v>
      </c>
      <c r="J4" s="7">
        <f>G4*12</f>
        <v>36</v>
      </c>
      <c r="K4" s="7">
        <v>50</v>
      </c>
      <c r="L4" s="7">
        <f>G4*H4+I4+J4+K4</f>
        <v>332</v>
      </c>
    </row>
    <row r="5" spans="1:12" ht="15" customHeight="1">
      <c r="A5" s="16">
        <v>2</v>
      </c>
      <c r="B5" s="4" t="s">
        <v>3</v>
      </c>
      <c r="C5" s="4" t="s">
        <v>28</v>
      </c>
      <c r="D5" s="4" t="s">
        <v>4</v>
      </c>
      <c r="E5" s="8" t="s">
        <v>37</v>
      </c>
      <c r="F5" s="4" t="s">
        <v>20</v>
      </c>
      <c r="G5" s="4">
        <v>3</v>
      </c>
      <c r="H5" s="17">
        <f>VLOOKUP(F5,[1]Invoice!$F$4:$H$15,3,FALSE)</f>
        <v>110</v>
      </c>
      <c r="I5" s="7">
        <f>G5*2</f>
        <v>6</v>
      </c>
      <c r="J5" s="7">
        <f>G5*12</f>
        <v>36</v>
      </c>
      <c r="K5" s="7">
        <v>50</v>
      </c>
      <c r="L5" s="7">
        <f>G5*H5+I5+J5+K5</f>
        <v>422</v>
      </c>
    </row>
    <row r="6" spans="1:12" ht="15" customHeight="1">
      <c r="A6" s="16">
        <v>3</v>
      </c>
      <c r="B6" s="4" t="s">
        <v>15</v>
      </c>
      <c r="C6" s="4" t="s">
        <v>35</v>
      </c>
      <c r="D6" s="4" t="s">
        <v>16</v>
      </c>
      <c r="E6" s="8" t="s">
        <v>37</v>
      </c>
      <c r="F6" s="4" t="s">
        <v>26</v>
      </c>
      <c r="G6" s="4">
        <v>3</v>
      </c>
      <c r="H6" s="17">
        <f>VLOOKUP(F6,[1]Invoice!$F$4:$H$15,3,FALSE)</f>
        <v>70</v>
      </c>
      <c r="I6" s="7">
        <f>G6*2</f>
        <v>6</v>
      </c>
      <c r="J6" s="7">
        <f>G6*12</f>
        <v>36</v>
      </c>
      <c r="K6" s="7">
        <v>50</v>
      </c>
      <c r="L6" s="7">
        <f>G6*H6+I6+J6+K6</f>
        <v>302</v>
      </c>
    </row>
    <row r="7" spans="1:12" ht="15" customHeight="1">
      <c r="A7" s="16">
        <v>4</v>
      </c>
      <c r="B7" s="4" t="s">
        <v>15</v>
      </c>
      <c r="C7" s="4" t="s">
        <v>36</v>
      </c>
      <c r="D7" s="4" t="s">
        <v>17</v>
      </c>
      <c r="E7" s="8" t="s">
        <v>37</v>
      </c>
      <c r="F7" s="4" t="s">
        <v>20</v>
      </c>
      <c r="G7" s="4">
        <v>1</v>
      </c>
      <c r="H7" s="17">
        <f>VLOOKUP(F7,[1]Invoice!$F$4:$H$15,3,FALSE)</f>
        <v>110</v>
      </c>
      <c r="I7" s="7">
        <f>G7*2</f>
        <v>2</v>
      </c>
      <c r="J7" s="7">
        <f>G7*12</f>
        <v>12</v>
      </c>
      <c r="K7" s="7">
        <v>50</v>
      </c>
      <c r="L7" s="7">
        <f>G7*H7+I7+J7+K7</f>
        <v>174</v>
      </c>
    </row>
    <row r="8" spans="1:12" ht="15" customHeight="1">
      <c r="A8" s="16">
        <v>5</v>
      </c>
      <c r="B8" s="4" t="s">
        <v>10</v>
      </c>
      <c r="C8" s="4" t="s">
        <v>32</v>
      </c>
      <c r="D8" s="4" t="s">
        <v>11</v>
      </c>
      <c r="E8" s="8" t="s">
        <v>37</v>
      </c>
      <c r="F8" s="4" t="s">
        <v>24</v>
      </c>
      <c r="G8" s="4">
        <v>5</v>
      </c>
      <c r="H8" s="17">
        <v>80</v>
      </c>
      <c r="I8" s="7">
        <f>G8*2</f>
        <v>10</v>
      </c>
      <c r="J8" s="7">
        <f>G8*12</f>
        <v>60</v>
      </c>
      <c r="K8" s="7">
        <v>50</v>
      </c>
      <c r="L8" s="7">
        <f>G8*H8+I8+J8+K8</f>
        <v>520</v>
      </c>
    </row>
    <row r="9" spans="1:12" ht="15" customHeight="1">
      <c r="A9" s="16">
        <v>6</v>
      </c>
      <c r="B9" s="4" t="s">
        <v>12</v>
      </c>
      <c r="C9" s="4" t="s">
        <v>33</v>
      </c>
      <c r="D9" s="4" t="s">
        <v>13</v>
      </c>
      <c r="E9" s="8" t="s">
        <v>37</v>
      </c>
      <c r="F9" s="4" t="s">
        <v>25</v>
      </c>
      <c r="G9" s="4">
        <v>6</v>
      </c>
      <c r="H9" s="17">
        <f>VLOOKUP(F9,[1]Invoice!$F$4:$H$15,3,FALSE)</f>
        <v>80</v>
      </c>
      <c r="I9" s="7">
        <f>G9*2</f>
        <v>12</v>
      </c>
      <c r="J9" s="7">
        <f>G9*12</f>
        <v>72</v>
      </c>
      <c r="K9" s="7">
        <v>50</v>
      </c>
      <c r="L9" s="7">
        <f>G9*H9+I9+J9+K9</f>
        <v>614</v>
      </c>
    </row>
    <row r="10" spans="1:12" ht="15" customHeight="1">
      <c r="A10" s="16">
        <v>7</v>
      </c>
      <c r="B10" s="4" t="s">
        <v>5</v>
      </c>
      <c r="C10" s="4" t="s">
        <v>34</v>
      </c>
      <c r="D10" s="4" t="s">
        <v>14</v>
      </c>
      <c r="E10" s="8" t="s">
        <v>37</v>
      </c>
      <c r="F10" s="4" t="s">
        <v>26</v>
      </c>
      <c r="G10" s="4">
        <v>5</v>
      </c>
      <c r="H10" s="17">
        <f>VLOOKUP(F10,[1]Invoice!$F$4:$H$15,3,FALSE)</f>
        <v>70</v>
      </c>
      <c r="I10" s="7">
        <f>G10*2</f>
        <v>10</v>
      </c>
      <c r="J10" s="7">
        <f>G10*12</f>
        <v>60</v>
      </c>
      <c r="K10" s="7">
        <v>50</v>
      </c>
      <c r="L10" s="7">
        <f>G10*H10+I10+J10+K10</f>
        <v>470</v>
      </c>
    </row>
    <row r="11" spans="1:12" ht="15" customHeight="1">
      <c r="A11" s="16">
        <v>8</v>
      </c>
      <c r="B11" s="4" t="s">
        <v>5</v>
      </c>
      <c r="C11" s="4" t="s">
        <v>29</v>
      </c>
      <c r="D11" s="4" t="s">
        <v>6</v>
      </c>
      <c r="E11" s="8" t="s">
        <v>37</v>
      </c>
      <c r="F11" s="4" t="s">
        <v>21</v>
      </c>
      <c r="G11" s="4">
        <v>5</v>
      </c>
      <c r="H11" s="17">
        <f>VLOOKUP(F11,[2]Invoice!$F$4:$H$10,3,FALSE)</f>
        <v>60</v>
      </c>
      <c r="I11" s="7">
        <f>G11*2</f>
        <v>10</v>
      </c>
      <c r="J11" s="7">
        <f>G11*12</f>
        <v>60</v>
      </c>
      <c r="K11" s="7">
        <v>50</v>
      </c>
      <c r="L11" s="7">
        <f>G11*H11+I11+J11+K11</f>
        <v>420</v>
      </c>
    </row>
    <row r="12" spans="1:12" ht="15" customHeight="1">
      <c r="A12" s="16">
        <v>9</v>
      </c>
      <c r="B12" s="4" t="s">
        <v>1</v>
      </c>
      <c r="C12" s="4" t="s">
        <v>27</v>
      </c>
      <c r="D12" s="4" t="s">
        <v>2</v>
      </c>
      <c r="E12" s="8" t="s">
        <v>37</v>
      </c>
      <c r="F12" s="4" t="s">
        <v>19</v>
      </c>
      <c r="G12" s="4">
        <v>7</v>
      </c>
      <c r="H12" s="17">
        <v>140</v>
      </c>
      <c r="I12" s="7">
        <f>G12*2</f>
        <v>14</v>
      </c>
      <c r="J12" s="7">
        <f>G12*12</f>
        <v>84</v>
      </c>
      <c r="K12" s="7">
        <v>50</v>
      </c>
      <c r="L12" s="7">
        <f>G12*H12+I12+J12+K12</f>
        <v>1128</v>
      </c>
    </row>
    <row r="13" spans="1:12" ht="15" customHeight="1">
      <c r="A13" s="16">
        <v>10</v>
      </c>
      <c r="B13" s="4" t="s">
        <v>7</v>
      </c>
      <c r="C13" s="4" t="s">
        <v>30</v>
      </c>
      <c r="D13" s="4" t="s">
        <v>8</v>
      </c>
      <c r="E13" s="8" t="s">
        <v>37</v>
      </c>
      <c r="F13" s="4" t="s">
        <v>22</v>
      </c>
      <c r="G13" s="4">
        <v>20</v>
      </c>
      <c r="H13" s="17">
        <f>VLOOKUP(F13,[2]Invoice!$F$4:$H$10,3,FALSE)</f>
        <v>150</v>
      </c>
      <c r="I13" s="7">
        <f>G13*2</f>
        <v>40</v>
      </c>
      <c r="J13" s="7">
        <f>G13*12</f>
        <v>240</v>
      </c>
      <c r="K13" s="7">
        <v>50</v>
      </c>
      <c r="L13" s="7">
        <f>G13*H13+I13+J13+K13</f>
        <v>3330</v>
      </c>
    </row>
    <row r="14" spans="1:12" s="23" customFormat="1" ht="15" customHeight="1">
      <c r="A14" s="20" t="s">
        <v>53</v>
      </c>
      <c r="B14" s="20"/>
      <c r="C14" s="20"/>
      <c r="D14" s="20"/>
      <c r="E14" s="20"/>
      <c r="F14" s="20"/>
      <c r="G14" s="20"/>
      <c r="H14" s="21"/>
      <c r="I14" s="21"/>
      <c r="J14" s="21"/>
      <c r="K14" s="21"/>
      <c r="L14" s="22">
        <f>SUM(L4:L13)</f>
        <v>7712</v>
      </c>
    </row>
    <row r="15" spans="1:12" s="3" customFormat="1" ht="30" customHeight="1">
      <c r="A15" s="12" t="s">
        <v>51</v>
      </c>
      <c r="B15" s="12"/>
      <c r="C15" s="12"/>
      <c r="D15" s="12"/>
      <c r="E15" s="12"/>
      <c r="F15" s="12"/>
      <c r="G15" s="12"/>
      <c r="H15" s="13"/>
      <c r="I15" s="13"/>
      <c r="J15" s="13"/>
      <c r="K15" s="13"/>
      <c r="L15" s="13"/>
    </row>
    <row r="16" spans="1:12" s="3" customFormat="1" ht="30" customHeight="1" thickBot="1">
      <c r="A16" s="12" t="s">
        <v>18</v>
      </c>
      <c r="B16" s="12"/>
      <c r="C16" s="12"/>
      <c r="D16" s="12"/>
      <c r="E16" s="12"/>
      <c r="F16" s="12"/>
      <c r="G16" s="18"/>
      <c r="H16" s="13"/>
      <c r="I16" s="13"/>
      <c r="J16" s="13"/>
      <c r="K16" s="13"/>
      <c r="L16" s="13"/>
    </row>
    <row r="17" spans="7:7" ht="15.75" thickBot="1">
      <c r="G17" s="19">
        <f>SUM(G4:G13)</f>
        <v>58</v>
      </c>
    </row>
  </sheetData>
  <sortState ref="B4:L13">
    <sortCondition ref="B4:B13"/>
    <sortCondition ref="C4:C13"/>
  </sortState>
  <mergeCells count="7">
    <mergeCell ref="A15:L15"/>
    <mergeCell ref="A16:L16"/>
    <mergeCell ref="A14:K14"/>
    <mergeCell ref="A1:G1"/>
    <mergeCell ref="H1:L1"/>
    <mergeCell ref="A2:G2"/>
    <mergeCell ref="H2:L2"/>
  </mergeCells>
  <conditionalFormatting sqref="C1:C1048576">
    <cfRule type="duplicateValues" dxfId="0" priority="1"/>
  </conditionalFormatting>
  <pageMargins left="0.16" right="0.3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2024-08-13T15:13:32Z</cp:lastPrinted>
  <dcterms:created xsi:type="dcterms:W3CDTF">2024-08-12T07:44:50Z</dcterms:created>
  <dcterms:modified xsi:type="dcterms:W3CDTF">2024-08-13T15:13:33Z</dcterms:modified>
</cp:coreProperties>
</file>