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6" i="1"/>
  <c r="K4"/>
  <c r="G2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4"/>
</calcChain>
</file>

<file path=xl/sharedStrings.xml><?xml version="1.0" encoding="utf-8"?>
<sst xmlns="http://schemas.openxmlformats.org/spreadsheetml/2006/main" count="127" uniqueCount="86">
  <si>
    <t>03/6/2025</t>
  </si>
  <si>
    <t>801</t>
  </si>
  <si>
    <t>04/6/2025</t>
  </si>
  <si>
    <t>159</t>
  </si>
  <si>
    <t>06/6/2025</t>
  </si>
  <si>
    <t>930</t>
  </si>
  <si>
    <t>13/6/2025</t>
  </si>
  <si>
    <t>173/686</t>
  </si>
  <si>
    <t>1052</t>
  </si>
  <si>
    <t>18/6/2025</t>
  </si>
  <si>
    <t>174</t>
  </si>
  <si>
    <t>19/6/2025</t>
  </si>
  <si>
    <t>1114</t>
  </si>
  <si>
    <t>24/6/2025</t>
  </si>
  <si>
    <t>442</t>
  </si>
  <si>
    <t>163</t>
  </si>
  <si>
    <t>10/6/2025</t>
  </si>
  <si>
    <t>975</t>
  </si>
  <si>
    <t>378</t>
  </si>
  <si>
    <t>11/6/2025</t>
  </si>
  <si>
    <t>686/135</t>
  </si>
  <si>
    <t>398/686</t>
  </si>
  <si>
    <t>170</t>
  </si>
  <si>
    <t>178</t>
  </si>
  <si>
    <t>195</t>
  </si>
  <si>
    <t>180</t>
  </si>
  <si>
    <t>182</t>
  </si>
  <si>
    <t>188</t>
  </si>
  <si>
    <t>21/6/2025</t>
  </si>
  <si>
    <t>1145</t>
  </si>
  <si>
    <t>25/6/2025</t>
  </si>
  <si>
    <t>446</t>
  </si>
  <si>
    <t>207</t>
  </si>
  <si>
    <t>SL</t>
  </si>
  <si>
    <t>DO/03797</t>
  </si>
  <si>
    <t>DO/03803</t>
  </si>
  <si>
    <t>DO/04074</t>
  </si>
  <si>
    <t>DO/04388</t>
  </si>
  <si>
    <t>DO/04389</t>
  </si>
  <si>
    <t>DO/04514</t>
  </si>
  <si>
    <t>DO/04582</t>
  </si>
  <si>
    <t>DO/04775</t>
  </si>
  <si>
    <t>MA/02248</t>
  </si>
  <si>
    <t>MA/02446</t>
  </si>
  <si>
    <t>MA/02470</t>
  </si>
  <si>
    <t>MA/02503</t>
  </si>
  <si>
    <t>MA/02517</t>
  </si>
  <si>
    <t>MA/02587</t>
  </si>
  <si>
    <t>MA/02672</t>
  </si>
  <si>
    <t>MA/02686</t>
  </si>
  <si>
    <t>MA/02687</t>
  </si>
  <si>
    <t>MA/02750</t>
  </si>
  <si>
    <t>MA/02751</t>
  </si>
  <si>
    <t>MA/02851</t>
  </si>
  <si>
    <t>MA/02996</t>
  </si>
  <si>
    <t>MA/02998</t>
  </si>
  <si>
    <t>OLATPUR</t>
  </si>
  <si>
    <t>BALAKATI</t>
  </si>
  <si>
    <t>GOP</t>
  </si>
  <si>
    <t>KAKATPUR</t>
  </si>
  <si>
    <t>BALICHANDRAPUR</t>
  </si>
  <si>
    <t>BAJAPUR</t>
  </si>
  <si>
    <t>ASURALI</t>
  </si>
  <si>
    <t>TUDIGADIA</t>
  </si>
  <si>
    <t>RAIRANGPUR</t>
  </si>
  <si>
    <t>BASUDEVPUR</t>
  </si>
  <si>
    <t>KABISURYANAGAR</t>
  </si>
  <si>
    <t>BALIGUDA</t>
  </si>
  <si>
    <t>CTC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</si>
  <si>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</si>
  <si>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</si>
  <si>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</si>
  <si>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</si>
  <si>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</si>
  <si>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</si>
  <si>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</si>
  <si>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</si>
  <si>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</si>
  <si>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</si>
  <si>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</si>
  <si>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 M B ENTERPRISE
Address: plot-no-93/3057, CHAHATA NAGAR LANE 5,DEULA SAHI BIDANASI-753014 ODISHA,9439162922
GST No:21AAFFJ8299K1ZW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</si>
  <si>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</si>
  <si>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</si>
  <si>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POLSARA</t>
  </si>
  <si>
    <t>(RUPEES NINETEEN THOUSAND EIGHT HUNDRED EIGHTY SEVEN ONLY)</t>
  </si>
  <si>
    <t xml:space="preserve">Bill Date: 30/06/2025
Bill NO : 9320
Total Amount : 19887.00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</si>
</sst>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495300</xdr:colOff>
      <xdr:row>0</xdr:row>
      <xdr:rowOff>946315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571875" cy="94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79</v>
      </c>
      <c r="I1" s="20"/>
      <c r="J1" s="20"/>
      <c r="K1" s="20"/>
    </row>
    <row r="2" spans="1:11" s="1" customFormat="1" ht="76.5" customHeight="1">
      <c r="A2" s="21" t="s">
        <v>80</v>
      </c>
      <c r="B2" s="22"/>
      <c r="C2" s="22"/>
      <c r="D2" s="22"/>
      <c r="E2" s="22"/>
      <c r="F2" s="22"/>
      <c r="G2" s="23"/>
      <c r="H2" s="19" t="s">
        <v>85</v>
      </c>
      <c r="I2" s="20"/>
      <c r="J2" s="20"/>
      <c r="K2" s="20"/>
    </row>
    <row r="3" spans="1:11" s="6" customFormat="1">
      <c r="A3" s="5" t="s">
        <v>33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  <c r="I3" s="5" t="s">
        <v>76</v>
      </c>
      <c r="J3" s="5" t="s">
        <v>77</v>
      </c>
      <c r="K3" s="5" t="s">
        <v>78</v>
      </c>
    </row>
    <row r="4" spans="1:11">
      <c r="A4" s="3">
        <v>1</v>
      </c>
      <c r="B4" s="3" t="s">
        <v>0</v>
      </c>
      <c r="C4" s="3" t="s">
        <v>34</v>
      </c>
      <c r="D4" s="3" t="s">
        <v>1</v>
      </c>
      <c r="E4" s="4" t="s">
        <v>68</v>
      </c>
      <c r="F4" s="3" t="s">
        <v>56</v>
      </c>
      <c r="G4" s="3">
        <v>11</v>
      </c>
      <c r="H4" s="9">
        <f>VLOOKUP(F4,'[1]JMB ENT'!$C$4:$D$122,2,FALSE)</f>
        <v>50</v>
      </c>
      <c r="I4" s="9">
        <f>G4*2</f>
        <v>22</v>
      </c>
      <c r="J4" s="9">
        <v>25</v>
      </c>
      <c r="K4" s="9">
        <f>G4*H4+I4+J4</f>
        <v>597</v>
      </c>
    </row>
    <row r="5" spans="1:11">
      <c r="A5" s="3">
        <v>2</v>
      </c>
      <c r="B5" s="3" t="s">
        <v>0</v>
      </c>
      <c r="C5" s="3" t="s">
        <v>35</v>
      </c>
      <c r="D5" s="3" t="s">
        <v>3</v>
      </c>
      <c r="E5" s="4" t="s">
        <v>68</v>
      </c>
      <c r="F5" s="3" t="s">
        <v>57</v>
      </c>
      <c r="G5" s="3">
        <v>24</v>
      </c>
      <c r="H5" s="9">
        <f>VLOOKUP(F5,'[1]JMB ENT'!$C$4:$D$122,2,FALSE)</f>
        <v>52</v>
      </c>
      <c r="I5" s="9">
        <f t="shared" ref="I5:I25" si="0">G5*2</f>
        <v>48</v>
      </c>
      <c r="J5" s="9">
        <v>25</v>
      </c>
      <c r="K5" s="9">
        <f t="shared" ref="K5:K25" si="1">G5*H5+I5+J5</f>
        <v>1321</v>
      </c>
    </row>
    <row r="6" spans="1:11">
      <c r="A6" s="3">
        <v>3</v>
      </c>
      <c r="B6" s="3" t="s">
        <v>2</v>
      </c>
      <c r="C6" s="3" t="s">
        <v>42</v>
      </c>
      <c r="D6" s="3" t="s">
        <v>15</v>
      </c>
      <c r="E6" s="4" t="s">
        <v>68</v>
      </c>
      <c r="F6" s="4" t="s">
        <v>83</v>
      </c>
      <c r="G6" s="3">
        <v>25</v>
      </c>
      <c r="H6" s="9">
        <f>VLOOKUP(F6,'[1]JMB ENT'!$C$4:$D$122,2,FALSE)</f>
        <v>90</v>
      </c>
      <c r="I6" s="9">
        <f t="shared" si="0"/>
        <v>50</v>
      </c>
      <c r="J6" s="9">
        <v>25</v>
      </c>
      <c r="K6" s="9">
        <f t="shared" si="1"/>
        <v>2325</v>
      </c>
    </row>
    <row r="7" spans="1:11">
      <c r="A7" s="3">
        <v>4</v>
      </c>
      <c r="B7" s="3" t="s">
        <v>4</v>
      </c>
      <c r="C7" s="3" t="s">
        <v>36</v>
      </c>
      <c r="D7" s="3" t="s">
        <v>5</v>
      </c>
      <c r="E7" s="4" t="s">
        <v>68</v>
      </c>
      <c r="F7" s="3" t="s">
        <v>56</v>
      </c>
      <c r="G7" s="3">
        <v>10</v>
      </c>
      <c r="H7" s="9">
        <f>VLOOKUP(F7,'[1]JMB ENT'!$C$4:$D$122,2,FALSE)</f>
        <v>50</v>
      </c>
      <c r="I7" s="9">
        <f t="shared" si="0"/>
        <v>20</v>
      </c>
      <c r="J7" s="9">
        <v>25</v>
      </c>
      <c r="K7" s="9">
        <f t="shared" si="1"/>
        <v>545</v>
      </c>
    </row>
    <row r="8" spans="1:11">
      <c r="A8" s="3">
        <v>5</v>
      </c>
      <c r="B8" s="3" t="s">
        <v>16</v>
      </c>
      <c r="C8" s="3" t="s">
        <v>43</v>
      </c>
      <c r="D8" s="3" t="s">
        <v>17</v>
      </c>
      <c r="E8" s="4" t="s">
        <v>68</v>
      </c>
      <c r="F8" s="3" t="s">
        <v>62</v>
      </c>
      <c r="G8" s="3">
        <v>2</v>
      </c>
      <c r="H8" s="9">
        <f>VLOOKUP(F8,'[1]JMB ENT'!$C$4:$D$122,2,FALSE)</f>
        <v>52</v>
      </c>
      <c r="I8" s="9">
        <f t="shared" si="0"/>
        <v>4</v>
      </c>
      <c r="J8" s="9">
        <v>25</v>
      </c>
      <c r="K8" s="9">
        <f t="shared" si="1"/>
        <v>133</v>
      </c>
    </row>
    <row r="9" spans="1:11">
      <c r="A9" s="3">
        <v>6</v>
      </c>
      <c r="B9" s="3" t="s">
        <v>16</v>
      </c>
      <c r="C9" s="3" t="s">
        <v>44</v>
      </c>
      <c r="D9" s="3" t="s">
        <v>18</v>
      </c>
      <c r="E9" s="4" t="s">
        <v>68</v>
      </c>
      <c r="F9" s="3" t="s">
        <v>63</v>
      </c>
      <c r="G9" s="3">
        <v>11</v>
      </c>
      <c r="H9" s="9">
        <f>VLOOKUP(F9,'[1]JMB ENT'!$C$4:$D$122,2,FALSE)</f>
        <v>60</v>
      </c>
      <c r="I9" s="9">
        <f t="shared" si="0"/>
        <v>22</v>
      </c>
      <c r="J9" s="9">
        <v>25</v>
      </c>
      <c r="K9" s="9">
        <f t="shared" si="1"/>
        <v>707</v>
      </c>
    </row>
    <row r="10" spans="1:11">
      <c r="A10" s="3">
        <v>7</v>
      </c>
      <c r="B10" s="3" t="s">
        <v>19</v>
      </c>
      <c r="C10" s="3" t="s">
        <v>45</v>
      </c>
      <c r="D10" s="3" t="s">
        <v>20</v>
      </c>
      <c r="E10" s="4" t="s">
        <v>68</v>
      </c>
      <c r="F10" s="4" t="s">
        <v>83</v>
      </c>
      <c r="G10" s="3">
        <v>2</v>
      </c>
      <c r="H10" s="9">
        <f>VLOOKUP(F10,'[1]JMB ENT'!$C$4:$D$122,2,FALSE)</f>
        <v>90</v>
      </c>
      <c r="I10" s="9">
        <f t="shared" si="0"/>
        <v>4</v>
      </c>
      <c r="J10" s="9">
        <v>25</v>
      </c>
      <c r="K10" s="9">
        <f t="shared" si="1"/>
        <v>209</v>
      </c>
    </row>
    <row r="11" spans="1:11">
      <c r="A11" s="3">
        <v>9</v>
      </c>
      <c r="B11" s="3" t="s">
        <v>19</v>
      </c>
      <c r="C11" s="3" t="s">
        <v>46</v>
      </c>
      <c r="D11" s="3" t="s">
        <v>21</v>
      </c>
      <c r="E11" s="4" t="s">
        <v>68</v>
      </c>
      <c r="F11" s="3" t="s">
        <v>64</v>
      </c>
      <c r="G11" s="3">
        <v>6</v>
      </c>
      <c r="H11" s="9">
        <f>VLOOKUP(F11,'[1]JMB ENT'!$C$4:$D$122,2,FALSE)</f>
        <v>100</v>
      </c>
      <c r="I11" s="9">
        <f t="shared" si="0"/>
        <v>12</v>
      </c>
      <c r="J11" s="9">
        <v>25</v>
      </c>
      <c r="K11" s="9">
        <f t="shared" si="1"/>
        <v>637</v>
      </c>
    </row>
    <row r="12" spans="1:11">
      <c r="A12" s="3">
        <v>10</v>
      </c>
      <c r="B12" s="3" t="s">
        <v>6</v>
      </c>
      <c r="C12" s="3" t="s">
        <v>37</v>
      </c>
      <c r="D12" s="3" t="s">
        <v>7</v>
      </c>
      <c r="E12" s="4" t="s">
        <v>68</v>
      </c>
      <c r="F12" s="3" t="s">
        <v>58</v>
      </c>
      <c r="G12" s="3">
        <v>1</v>
      </c>
      <c r="H12" s="9">
        <f>VLOOKUP(F12,'[1]JMB ENT'!$C$4:$D$122,2,FALSE)</f>
        <v>60</v>
      </c>
      <c r="I12" s="9">
        <f t="shared" si="0"/>
        <v>2</v>
      </c>
      <c r="J12" s="9">
        <v>25</v>
      </c>
      <c r="K12" s="9">
        <f t="shared" si="1"/>
        <v>87</v>
      </c>
    </row>
    <row r="13" spans="1:11">
      <c r="A13" s="3">
        <v>11</v>
      </c>
      <c r="B13" s="3" t="s">
        <v>6</v>
      </c>
      <c r="C13" s="3" t="s">
        <v>38</v>
      </c>
      <c r="D13" s="3" t="s">
        <v>8</v>
      </c>
      <c r="E13" s="4" t="s">
        <v>68</v>
      </c>
      <c r="F13" s="3" t="s">
        <v>59</v>
      </c>
      <c r="G13" s="3">
        <v>6</v>
      </c>
      <c r="H13" s="9">
        <f>VLOOKUP(F13,'[1]JMB ENT'!$C$4:$D$122,2,FALSE)</f>
        <v>52</v>
      </c>
      <c r="I13" s="9">
        <f t="shared" si="0"/>
        <v>12</v>
      </c>
      <c r="J13" s="9">
        <v>25</v>
      </c>
      <c r="K13" s="9">
        <f t="shared" si="1"/>
        <v>349</v>
      </c>
    </row>
    <row r="14" spans="1:11">
      <c r="A14" s="3">
        <v>12</v>
      </c>
      <c r="B14" s="3" t="s">
        <v>6</v>
      </c>
      <c r="C14" s="3" t="s">
        <v>47</v>
      </c>
      <c r="D14" s="3" t="s">
        <v>22</v>
      </c>
      <c r="E14" s="4" t="s">
        <v>68</v>
      </c>
      <c r="F14" s="3" t="s">
        <v>62</v>
      </c>
      <c r="G14" s="3">
        <v>1</v>
      </c>
      <c r="H14" s="9">
        <f>VLOOKUP(F14,'[1]JMB ENT'!$C$4:$D$122,2,FALSE)</f>
        <v>52</v>
      </c>
      <c r="I14" s="9">
        <f t="shared" si="0"/>
        <v>2</v>
      </c>
      <c r="J14" s="9">
        <v>25</v>
      </c>
      <c r="K14" s="9">
        <f t="shared" si="1"/>
        <v>79</v>
      </c>
    </row>
    <row r="15" spans="1:11">
      <c r="A15" s="3">
        <v>13</v>
      </c>
      <c r="B15" s="3" t="s">
        <v>9</v>
      </c>
      <c r="C15" s="3" t="s">
        <v>39</v>
      </c>
      <c r="D15" s="3" t="s">
        <v>10</v>
      </c>
      <c r="E15" s="4" t="s">
        <v>68</v>
      </c>
      <c r="F15" s="3" t="s">
        <v>60</v>
      </c>
      <c r="G15" s="3">
        <v>9</v>
      </c>
      <c r="H15" s="9">
        <f>VLOOKUP(F15,'[1]JMB ENT'!$C$4:$D$122,2,FALSE)</f>
        <v>50</v>
      </c>
      <c r="I15" s="9">
        <f t="shared" si="0"/>
        <v>18</v>
      </c>
      <c r="J15" s="9">
        <v>25</v>
      </c>
      <c r="K15" s="9">
        <f t="shared" si="1"/>
        <v>493</v>
      </c>
    </row>
    <row r="16" spans="1:11">
      <c r="A16" s="3">
        <v>14</v>
      </c>
      <c r="B16" s="3" t="s">
        <v>9</v>
      </c>
      <c r="C16" s="3" t="s">
        <v>48</v>
      </c>
      <c r="D16" s="3" t="s">
        <v>23</v>
      </c>
      <c r="E16" s="4" t="s">
        <v>68</v>
      </c>
      <c r="F16" s="3" t="s">
        <v>62</v>
      </c>
      <c r="G16" s="3">
        <v>16</v>
      </c>
      <c r="H16" s="9">
        <f>VLOOKUP(F16,'[1]JMB ENT'!$C$4:$D$122,2,FALSE)</f>
        <v>52</v>
      </c>
      <c r="I16" s="9">
        <f t="shared" si="0"/>
        <v>32</v>
      </c>
      <c r="J16" s="9">
        <v>25</v>
      </c>
      <c r="K16" s="9">
        <f t="shared" si="1"/>
        <v>889</v>
      </c>
    </row>
    <row r="17" spans="1:11">
      <c r="A17" s="3">
        <v>15</v>
      </c>
      <c r="B17" s="3" t="s">
        <v>9</v>
      </c>
      <c r="C17" s="3" t="s">
        <v>49</v>
      </c>
      <c r="D17" s="3" t="s">
        <v>24</v>
      </c>
      <c r="E17" s="4" t="s">
        <v>68</v>
      </c>
      <c r="F17" s="4" t="s">
        <v>83</v>
      </c>
      <c r="G17" s="3">
        <v>1</v>
      </c>
      <c r="H17" s="9">
        <f>VLOOKUP(F17,'[1]JMB ENT'!$C$4:$D$122,2,FALSE)</f>
        <v>90</v>
      </c>
      <c r="I17" s="9">
        <f t="shared" si="0"/>
        <v>2</v>
      </c>
      <c r="J17" s="9">
        <v>25</v>
      </c>
      <c r="K17" s="9">
        <f t="shared" si="1"/>
        <v>117</v>
      </c>
    </row>
    <row r="18" spans="1:11">
      <c r="A18" s="3">
        <v>16</v>
      </c>
      <c r="B18" s="3" t="s">
        <v>9</v>
      </c>
      <c r="C18" s="3" t="s">
        <v>50</v>
      </c>
      <c r="D18" s="3" t="s">
        <v>25</v>
      </c>
      <c r="E18" s="4" t="s">
        <v>68</v>
      </c>
      <c r="F18" s="4" t="s">
        <v>83</v>
      </c>
      <c r="G18" s="3">
        <v>17</v>
      </c>
      <c r="H18" s="9">
        <f>VLOOKUP(F18,'[1]JMB ENT'!$C$4:$D$122,2,FALSE)</f>
        <v>90</v>
      </c>
      <c r="I18" s="9">
        <f t="shared" si="0"/>
        <v>34</v>
      </c>
      <c r="J18" s="9">
        <v>25</v>
      </c>
      <c r="K18" s="9">
        <f t="shared" si="1"/>
        <v>1589</v>
      </c>
    </row>
    <row r="19" spans="1:11">
      <c r="A19" s="3">
        <v>17</v>
      </c>
      <c r="B19" s="3" t="s">
        <v>11</v>
      </c>
      <c r="C19" s="3" t="s">
        <v>40</v>
      </c>
      <c r="D19" s="3" t="s">
        <v>12</v>
      </c>
      <c r="E19" s="4" t="s">
        <v>68</v>
      </c>
      <c r="F19" s="3" t="s">
        <v>61</v>
      </c>
      <c r="G19" s="3">
        <v>2</v>
      </c>
      <c r="H19" s="9">
        <f>VLOOKUP(F19,'[1]JMB ENT'!$C$4:$D$122,2,FALSE)</f>
        <v>55</v>
      </c>
      <c r="I19" s="9">
        <f t="shared" si="0"/>
        <v>4</v>
      </c>
      <c r="J19" s="9">
        <v>25</v>
      </c>
      <c r="K19" s="9">
        <f t="shared" si="1"/>
        <v>139</v>
      </c>
    </row>
    <row r="20" spans="1:11">
      <c r="A20" s="3">
        <v>18</v>
      </c>
      <c r="B20" s="3" t="s">
        <v>11</v>
      </c>
      <c r="C20" s="3" t="s">
        <v>51</v>
      </c>
      <c r="D20" s="3" t="s">
        <v>26</v>
      </c>
      <c r="E20" s="4" t="s">
        <v>68</v>
      </c>
      <c r="F20" s="3" t="s">
        <v>65</v>
      </c>
      <c r="G20" s="3">
        <v>1</v>
      </c>
      <c r="H20" s="9">
        <f>VLOOKUP(F20,'[1]JMB ENT'!$C$4:$D$122,2,FALSE)</f>
        <v>55</v>
      </c>
      <c r="I20" s="9">
        <f t="shared" si="0"/>
        <v>2</v>
      </c>
      <c r="J20" s="9">
        <v>25</v>
      </c>
      <c r="K20" s="9">
        <f t="shared" si="1"/>
        <v>82</v>
      </c>
    </row>
    <row r="21" spans="1:11">
      <c r="A21" s="3">
        <v>19</v>
      </c>
      <c r="B21" s="3" t="s">
        <v>11</v>
      </c>
      <c r="C21" s="3" t="s">
        <v>52</v>
      </c>
      <c r="D21" s="3" t="s">
        <v>27</v>
      </c>
      <c r="E21" s="4" t="s">
        <v>68</v>
      </c>
      <c r="F21" s="3" t="s">
        <v>66</v>
      </c>
      <c r="G21" s="3">
        <v>16</v>
      </c>
      <c r="H21" s="9">
        <f>VLOOKUP(F21,'[1]JMB ENT'!$C$4:$D$122,2,FALSE)</f>
        <v>75</v>
      </c>
      <c r="I21" s="9">
        <f t="shared" si="0"/>
        <v>32</v>
      </c>
      <c r="J21" s="9">
        <v>25</v>
      </c>
      <c r="K21" s="9">
        <f t="shared" si="1"/>
        <v>1257</v>
      </c>
    </row>
    <row r="22" spans="1:11">
      <c r="A22" s="3">
        <v>20</v>
      </c>
      <c r="B22" s="3" t="s">
        <v>28</v>
      </c>
      <c r="C22" s="3" t="s">
        <v>53</v>
      </c>
      <c r="D22" s="3" t="s">
        <v>29</v>
      </c>
      <c r="E22" s="4" t="s">
        <v>68</v>
      </c>
      <c r="F22" s="3" t="s">
        <v>62</v>
      </c>
      <c r="G22" s="3">
        <v>6</v>
      </c>
      <c r="H22" s="9">
        <f>VLOOKUP(F22,'[1]JMB ENT'!$C$4:$D$122,2,FALSE)</f>
        <v>52</v>
      </c>
      <c r="I22" s="9">
        <f t="shared" si="0"/>
        <v>12</v>
      </c>
      <c r="J22" s="9">
        <v>25</v>
      </c>
      <c r="K22" s="9">
        <f t="shared" si="1"/>
        <v>349</v>
      </c>
    </row>
    <row r="23" spans="1:11">
      <c r="A23" s="3">
        <v>22</v>
      </c>
      <c r="B23" s="3" t="s">
        <v>13</v>
      </c>
      <c r="C23" s="3" t="s">
        <v>41</v>
      </c>
      <c r="D23" s="3" t="s">
        <v>14</v>
      </c>
      <c r="E23" s="4" t="s">
        <v>68</v>
      </c>
      <c r="F23" s="3" t="s">
        <v>58</v>
      </c>
      <c r="G23" s="3">
        <v>12</v>
      </c>
      <c r="H23" s="9">
        <f>VLOOKUP(F23,'[1]JMB ENT'!$C$4:$D$122,2,FALSE)</f>
        <v>60</v>
      </c>
      <c r="I23" s="9">
        <f t="shared" si="0"/>
        <v>24</v>
      </c>
      <c r="J23" s="9">
        <v>25</v>
      </c>
      <c r="K23" s="9">
        <f t="shared" si="1"/>
        <v>769</v>
      </c>
    </row>
    <row r="24" spans="1:11">
      <c r="A24" s="3">
        <v>23</v>
      </c>
      <c r="B24" s="3" t="s">
        <v>30</v>
      </c>
      <c r="C24" s="3" t="s">
        <v>54</v>
      </c>
      <c r="D24" s="3" t="s">
        <v>31</v>
      </c>
      <c r="E24" s="4" t="s">
        <v>68</v>
      </c>
      <c r="F24" s="4" t="s">
        <v>83</v>
      </c>
      <c r="G24" s="3">
        <v>9</v>
      </c>
      <c r="H24" s="9">
        <f>VLOOKUP(F24,'[1]JMB ENT'!$C$4:$D$122,2,FALSE)</f>
        <v>90</v>
      </c>
      <c r="I24" s="9">
        <f t="shared" si="0"/>
        <v>18</v>
      </c>
      <c r="J24" s="9">
        <v>25</v>
      </c>
      <c r="K24" s="9">
        <f t="shared" si="1"/>
        <v>853</v>
      </c>
    </row>
    <row r="25" spans="1:11">
      <c r="A25" s="3">
        <v>24</v>
      </c>
      <c r="B25" s="3" t="s">
        <v>30</v>
      </c>
      <c r="C25" s="3" t="s">
        <v>55</v>
      </c>
      <c r="D25" s="3" t="s">
        <v>32</v>
      </c>
      <c r="E25" s="4" t="s">
        <v>68</v>
      </c>
      <c r="F25" s="3" t="s">
        <v>67</v>
      </c>
      <c r="G25" s="3">
        <v>48</v>
      </c>
      <c r="H25" s="9">
        <f>VLOOKUP(F25,'[1]JMB ENT'!$C$4:$D$122,2,FALSE)</f>
        <v>130</v>
      </c>
      <c r="I25" s="9">
        <f t="shared" si="0"/>
        <v>96</v>
      </c>
      <c r="J25" s="9">
        <v>25</v>
      </c>
      <c r="K25" s="9">
        <f t="shared" si="1"/>
        <v>6361</v>
      </c>
    </row>
    <row r="26" spans="1:11" s="8" customFormat="1">
      <c r="A26" s="10" t="s">
        <v>84</v>
      </c>
      <c r="B26" s="11"/>
      <c r="C26" s="11"/>
      <c r="D26" s="11"/>
      <c r="E26" s="11"/>
      <c r="F26" s="11"/>
      <c r="G26" s="11"/>
      <c r="H26" s="12"/>
      <c r="I26" s="12"/>
      <c r="J26" s="13"/>
      <c r="K26" s="7">
        <f>SUM(K4:K25)</f>
        <v>19887</v>
      </c>
    </row>
    <row r="27" spans="1:11" s="8" customFormat="1" ht="30" customHeight="1">
      <c r="A27" s="14" t="s">
        <v>82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</row>
    <row r="28" spans="1:11" s="8" customFormat="1" ht="30" customHeight="1">
      <c r="A28" s="14" t="s">
        <v>81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</row>
    <row r="29" spans="1:11">
      <c r="G29" s="2">
        <f>SUM(G4:G25)</f>
        <v>236</v>
      </c>
    </row>
  </sheetData>
  <sortState ref="B2:G23">
    <sortCondition ref="B2"/>
  </sortState>
  <mergeCells count="7">
    <mergeCell ref="A26:J26"/>
    <mergeCell ref="A27:K27"/>
    <mergeCell ref="A28:K28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26:C28">
    <cfRule type="duplicateValues" dxfId="1" priority="1"/>
    <cfRule type="duplicateValues" dxfId="0" priority="2"/>
  </conditionalFormatting>
  <pageMargins left="0.5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2025-07-14T04:09:31Z</cp:lastPrinted>
  <dcterms:created xsi:type="dcterms:W3CDTF">2025-07-12T05:34:50Z</dcterms:created>
  <dcterms:modified xsi:type="dcterms:W3CDTF">2025-07-14T04:09:34Z</dcterms:modified>
</cp:coreProperties>
</file>