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5" i="1"/>
  <c r="L9"/>
  <c r="L13"/>
  <c r="L4"/>
  <c r="J5"/>
  <c r="J6"/>
  <c r="J7"/>
  <c r="J8"/>
  <c r="J9"/>
  <c r="J10"/>
  <c r="J11"/>
  <c r="J12"/>
  <c r="J13"/>
  <c r="J14"/>
  <c r="J15"/>
  <c r="J16"/>
  <c r="J4"/>
  <c r="H6"/>
  <c r="L6" s="1"/>
  <c r="H7"/>
  <c r="L7" s="1"/>
  <c r="H8"/>
  <c r="L8" s="1"/>
  <c r="H10"/>
  <c r="L10" s="1"/>
  <c r="H11"/>
  <c r="L11" s="1"/>
  <c r="H12"/>
  <c r="L12" s="1"/>
  <c r="H14"/>
  <c r="L14" s="1"/>
  <c r="H15"/>
  <c r="L15" s="1"/>
  <c r="H16"/>
  <c r="L16" s="1"/>
  <c r="L17" l="1"/>
</calcChain>
</file>

<file path=xl/sharedStrings.xml><?xml version="1.0" encoding="utf-8"?>
<sst xmlns="http://schemas.openxmlformats.org/spreadsheetml/2006/main" count="83" uniqueCount="65">
  <si>
    <t>01/7/2025</t>
  </si>
  <si>
    <t>553</t>
  </si>
  <si>
    <t>03/7/2025</t>
  </si>
  <si>
    <t>573</t>
  </si>
  <si>
    <t>15/7/2025</t>
  </si>
  <si>
    <t>609</t>
  </si>
  <si>
    <t>22/7/2025</t>
  </si>
  <si>
    <t>661</t>
  </si>
  <si>
    <t>31/7/2025</t>
  </si>
  <si>
    <t>698</t>
  </si>
  <si>
    <t>04/7/2025</t>
  </si>
  <si>
    <t>572</t>
  </si>
  <si>
    <t>05/7/2025</t>
  </si>
  <si>
    <t>581</t>
  </si>
  <si>
    <t>11/7/2025</t>
  </si>
  <si>
    <t>600</t>
  </si>
  <si>
    <t>19/7/2025</t>
  </si>
  <si>
    <t>641</t>
  </si>
  <si>
    <t>25/7/2025</t>
  </si>
  <si>
    <t>664</t>
  </si>
  <si>
    <t>26/7/2025</t>
  </si>
  <si>
    <t>665</t>
  </si>
  <si>
    <t>671</t>
  </si>
  <si>
    <t>29/7/2025</t>
  </si>
  <si>
    <t>694</t>
  </si>
  <si>
    <t>CH/01544</t>
  </si>
  <si>
    <t>CH/01610</t>
  </si>
  <si>
    <t>CH/01744</t>
  </si>
  <si>
    <t>CH/01866</t>
  </si>
  <si>
    <t>CH/02048</t>
  </si>
  <si>
    <t>DO/0061</t>
  </si>
  <si>
    <t>DO/0063</t>
  </si>
  <si>
    <t>DO/0065</t>
  </si>
  <si>
    <t>DO/0068</t>
  </si>
  <si>
    <t>DO/0072</t>
  </si>
  <si>
    <t>DO/0073</t>
  </si>
  <si>
    <t>DO/0074</t>
  </si>
  <si>
    <t>DO/0076</t>
  </si>
  <si>
    <t>SL</t>
  </si>
  <si>
    <t>DATE</t>
  </si>
  <si>
    <t>LR NO</t>
  </si>
  <si>
    <t>INV NO</t>
  </si>
  <si>
    <t>TALCHER</t>
  </si>
  <si>
    <t>JEYPORE</t>
  </si>
  <si>
    <t>BARIPADA</t>
  </si>
  <si>
    <t>JALESWAR</t>
  </si>
  <si>
    <t>SINGLA</t>
  </si>
  <si>
    <t>JATNI</t>
  </si>
  <si>
    <t>BHUBANESWAR</t>
  </si>
  <si>
    <t>CHANDPUR</t>
  </si>
  <si>
    <t>CTC</t>
  </si>
  <si>
    <t>FROM</t>
  </si>
  <si>
    <t>TO</t>
  </si>
  <si>
    <t>CASE</t>
  </si>
  <si>
    <t>RATE</t>
  </si>
  <si>
    <t>HAM</t>
  </si>
  <si>
    <t>DD.CH.</t>
  </si>
  <si>
    <t>LR.CH.</t>
  </si>
  <si>
    <t>AMOUNT</t>
  </si>
  <si>
    <t>(RUPEES SEVENTEEN THOUSAND FIVE HUNDRED SEVENTY FIVE ONLY)</t>
  </si>
  <si>
    <t>Thanking you for your business.
ATC LOGISTICS</t>
  </si>
  <si>
    <t>Kindly, verify &amp; confirm within 7 days, else GST will be filed by 20th AUG, 2025. 
GST to be paid by Consignor under Reverse Charge Mechanism(RCM) as per GST.</t>
  </si>
  <si>
    <t>INVOICE
ATC LOGISTICS,,8984191006
GST No:21CHVPB1842D2ZQ</t>
  </si>
  <si>
    <t xml:space="preserve">KALINGA TRADERS 
Address:NARAYAN MISHRA LANE 585/A/4 MAHATAB ROADARUNODAYA MARKET,9437054266
GST No:21ABCPM1797K2ZJ
</t>
  </si>
  <si>
    <t>Bill Date:  31/07/2025
Bill NO : 1527
Total Amount: 11975.00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</si>
</sst>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/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7</xdr:col>
      <xdr:colOff>209550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38100"/>
          <a:ext cx="3933825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JUNE,%202025%20ATC/KALINGA%20TRADER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JALESWAR</v>
          </cell>
          <cell r="G4">
            <v>19</v>
          </cell>
          <cell r="H4">
            <v>75</v>
          </cell>
        </row>
        <row r="5">
          <cell r="F5" t="str">
            <v>BHADRAK</v>
          </cell>
          <cell r="G5">
            <v>8</v>
          </cell>
          <cell r="H5">
            <v>65</v>
          </cell>
        </row>
        <row r="6">
          <cell r="F6" t="str">
            <v>JAJPUR ROAD</v>
          </cell>
          <cell r="G6">
            <v>20</v>
          </cell>
          <cell r="H6">
            <v>65</v>
          </cell>
        </row>
        <row r="7">
          <cell r="F7" t="str">
            <v>BASANTIA</v>
          </cell>
          <cell r="G7">
            <v>12</v>
          </cell>
          <cell r="H7">
            <v>65</v>
          </cell>
        </row>
        <row r="8">
          <cell r="F8" t="str">
            <v>JAJPUR TOWN</v>
          </cell>
          <cell r="G8">
            <v>24</v>
          </cell>
          <cell r="H8">
            <v>65</v>
          </cell>
        </row>
        <row r="9">
          <cell r="F9" t="str">
            <v>JATNI</v>
          </cell>
          <cell r="G9">
            <v>10</v>
          </cell>
          <cell r="H9">
            <v>65</v>
          </cell>
        </row>
        <row r="10">
          <cell r="F10" t="str">
            <v>BHUBANESWAR</v>
          </cell>
          <cell r="G10">
            <v>13</v>
          </cell>
          <cell r="H10">
            <v>65</v>
          </cell>
        </row>
        <row r="11">
          <cell r="F11" t="str">
            <v>SINGLA</v>
          </cell>
          <cell r="G11">
            <v>4</v>
          </cell>
          <cell r="H11">
            <v>65</v>
          </cell>
        </row>
        <row r="12">
          <cell r="F12" t="str">
            <v>BALICHANDRAPUR</v>
          </cell>
          <cell r="G12">
            <v>26</v>
          </cell>
          <cell r="H12">
            <v>65</v>
          </cell>
        </row>
        <row r="13">
          <cell r="F13" t="str">
            <v>KARANJIA</v>
          </cell>
          <cell r="G13">
            <v>2</v>
          </cell>
          <cell r="H13">
            <v>75</v>
          </cell>
        </row>
        <row r="14">
          <cell r="F14" t="str">
            <v>JALESWAR</v>
          </cell>
          <cell r="G14">
            <v>20</v>
          </cell>
          <cell r="H14">
            <v>75</v>
          </cell>
        </row>
        <row r="15">
          <cell r="F15" t="str">
            <v>JATNI</v>
          </cell>
          <cell r="G15">
            <v>15</v>
          </cell>
          <cell r="H15">
            <v>65</v>
          </cell>
        </row>
        <row r="16">
          <cell r="F16" t="str">
            <v>BHUBANESWAR</v>
          </cell>
          <cell r="G16">
            <v>9</v>
          </cell>
          <cell r="H16">
            <v>65</v>
          </cell>
        </row>
        <row r="17">
          <cell r="F17" t="str">
            <v>REDHAKHOL</v>
          </cell>
          <cell r="G17">
            <v>2</v>
          </cell>
          <cell r="H17">
            <v>75</v>
          </cell>
        </row>
        <row r="18">
          <cell r="F18" t="str">
            <v>RAIRANGPUR</v>
          </cell>
          <cell r="G18">
            <v>2</v>
          </cell>
          <cell r="H18">
            <v>75</v>
          </cell>
        </row>
        <row r="19">
          <cell r="F19" t="str">
            <v>JALESWAR</v>
          </cell>
          <cell r="G19">
            <v>5</v>
          </cell>
          <cell r="H19">
            <v>75</v>
          </cell>
        </row>
        <row r="20">
          <cell r="F20" t="str">
            <v>NIMAPARA</v>
          </cell>
          <cell r="G20">
            <v>31</v>
          </cell>
          <cell r="H20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Q11" sqref="Q11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62</v>
      </c>
      <c r="J1" s="18"/>
      <c r="K1" s="18"/>
      <c r="L1" s="18"/>
    </row>
    <row r="2" spans="1:12" s="1" customFormat="1" ht="72" customHeight="1">
      <c r="A2" s="15" t="s">
        <v>63</v>
      </c>
      <c r="B2" s="16"/>
      <c r="C2" s="16"/>
      <c r="D2" s="16"/>
      <c r="E2" s="16"/>
      <c r="F2" s="16"/>
      <c r="G2" s="16"/>
      <c r="H2" s="17"/>
      <c r="I2" s="18" t="s">
        <v>64</v>
      </c>
      <c r="J2" s="18"/>
      <c r="K2" s="18"/>
      <c r="L2" s="18"/>
    </row>
    <row r="3" spans="1:12" s="6" customFormat="1">
      <c r="A3" s="5" t="s">
        <v>38</v>
      </c>
      <c r="B3" s="5" t="s">
        <v>39</v>
      </c>
      <c r="C3" s="5" t="s">
        <v>40</v>
      </c>
      <c r="D3" s="5" t="s">
        <v>41</v>
      </c>
      <c r="E3" s="5" t="s">
        <v>51</v>
      </c>
      <c r="F3" s="5" t="s">
        <v>52</v>
      </c>
      <c r="G3" s="5" t="s">
        <v>53</v>
      </c>
      <c r="H3" s="5" t="s">
        <v>54</v>
      </c>
      <c r="I3" s="5" t="s">
        <v>55</v>
      </c>
      <c r="J3" s="5" t="s">
        <v>56</v>
      </c>
      <c r="K3" s="5" t="s">
        <v>57</v>
      </c>
      <c r="L3" s="5" t="s">
        <v>58</v>
      </c>
    </row>
    <row r="4" spans="1:12">
      <c r="A4" s="2">
        <v>1</v>
      </c>
      <c r="B4" s="2" t="s">
        <v>0</v>
      </c>
      <c r="C4" s="2" t="s">
        <v>25</v>
      </c>
      <c r="D4" s="2" t="s">
        <v>1</v>
      </c>
      <c r="E4" s="4" t="s">
        <v>50</v>
      </c>
      <c r="F4" s="2" t="s">
        <v>42</v>
      </c>
      <c r="G4" s="2">
        <v>6</v>
      </c>
      <c r="H4" s="7">
        <v>65</v>
      </c>
      <c r="I4" s="7">
        <v>0</v>
      </c>
      <c r="J4" s="7">
        <f>G4*10</f>
        <v>60</v>
      </c>
      <c r="K4" s="7">
        <v>25</v>
      </c>
      <c r="L4" s="7">
        <f>G4*H4+I4+J4+K4</f>
        <v>475</v>
      </c>
    </row>
    <row r="5" spans="1:12">
      <c r="A5" s="2">
        <v>2</v>
      </c>
      <c r="B5" s="2" t="s">
        <v>2</v>
      </c>
      <c r="C5" s="2" t="s">
        <v>26</v>
      </c>
      <c r="D5" s="2" t="s">
        <v>3</v>
      </c>
      <c r="E5" s="4" t="s">
        <v>50</v>
      </c>
      <c r="F5" s="2" t="s">
        <v>43</v>
      </c>
      <c r="G5" s="2">
        <v>6</v>
      </c>
      <c r="H5" s="7">
        <v>75</v>
      </c>
      <c r="I5" s="7">
        <v>0</v>
      </c>
      <c r="J5" s="7">
        <f t="shared" ref="J5:J16" si="0">G5*10</f>
        <v>60</v>
      </c>
      <c r="K5" s="7">
        <v>25</v>
      </c>
      <c r="L5" s="7">
        <f t="shared" ref="L5:L16" si="1">G5*H5+I5+J5+K5</f>
        <v>535</v>
      </c>
    </row>
    <row r="6" spans="1:12">
      <c r="A6" s="2">
        <v>3</v>
      </c>
      <c r="B6" s="2" t="s">
        <v>10</v>
      </c>
      <c r="C6" s="2" t="s">
        <v>30</v>
      </c>
      <c r="D6" s="2" t="s">
        <v>11</v>
      </c>
      <c r="E6" s="4" t="s">
        <v>50</v>
      </c>
      <c r="F6" s="2" t="s">
        <v>47</v>
      </c>
      <c r="G6" s="2">
        <v>14</v>
      </c>
      <c r="H6" s="7">
        <f>VLOOKUP(F6,[1]Consignment!$F$4:$H$20,3,FALSE)</f>
        <v>65</v>
      </c>
      <c r="I6" s="7">
        <v>0</v>
      </c>
      <c r="J6" s="7">
        <f t="shared" si="0"/>
        <v>140</v>
      </c>
      <c r="K6" s="7">
        <v>25</v>
      </c>
      <c r="L6" s="7">
        <f t="shared" si="1"/>
        <v>1075</v>
      </c>
    </row>
    <row r="7" spans="1:12">
      <c r="A7" s="2">
        <v>4</v>
      </c>
      <c r="B7" s="2" t="s">
        <v>12</v>
      </c>
      <c r="C7" s="2" t="s">
        <v>31</v>
      </c>
      <c r="D7" s="2" t="s">
        <v>13</v>
      </c>
      <c r="E7" s="4" t="s">
        <v>50</v>
      </c>
      <c r="F7" s="2" t="s">
        <v>47</v>
      </c>
      <c r="G7" s="2">
        <v>29</v>
      </c>
      <c r="H7" s="7">
        <f>VLOOKUP(F7,[1]Consignment!$F$4:$H$20,3,FALSE)</f>
        <v>65</v>
      </c>
      <c r="I7" s="7">
        <v>0</v>
      </c>
      <c r="J7" s="7">
        <f t="shared" si="0"/>
        <v>290</v>
      </c>
      <c r="K7" s="7">
        <v>25</v>
      </c>
      <c r="L7" s="7">
        <f t="shared" si="1"/>
        <v>2200</v>
      </c>
    </row>
    <row r="8" spans="1:12">
      <c r="A8" s="2">
        <v>5</v>
      </c>
      <c r="B8" s="2" t="s">
        <v>14</v>
      </c>
      <c r="C8" s="2" t="s">
        <v>32</v>
      </c>
      <c r="D8" s="2" t="s">
        <v>15</v>
      </c>
      <c r="E8" s="4" t="s">
        <v>50</v>
      </c>
      <c r="F8" s="2" t="s">
        <v>48</v>
      </c>
      <c r="G8" s="2">
        <v>11</v>
      </c>
      <c r="H8" s="7">
        <f>VLOOKUP(F8,[1]Consignment!$F$4:$H$20,3,FALSE)</f>
        <v>65</v>
      </c>
      <c r="I8" s="7">
        <v>0</v>
      </c>
      <c r="J8" s="7">
        <f t="shared" si="0"/>
        <v>110</v>
      </c>
      <c r="K8" s="7">
        <v>25</v>
      </c>
      <c r="L8" s="7">
        <f t="shared" si="1"/>
        <v>850</v>
      </c>
    </row>
    <row r="9" spans="1:12">
      <c r="A9" s="2">
        <v>6</v>
      </c>
      <c r="B9" s="2" t="s">
        <v>4</v>
      </c>
      <c r="C9" s="2" t="s">
        <v>27</v>
      </c>
      <c r="D9" s="2" t="s">
        <v>5</v>
      </c>
      <c r="E9" s="4" t="s">
        <v>50</v>
      </c>
      <c r="F9" s="2" t="s">
        <v>44</v>
      </c>
      <c r="G9" s="2">
        <v>5</v>
      </c>
      <c r="H9" s="7">
        <v>75</v>
      </c>
      <c r="I9" s="7">
        <v>0</v>
      </c>
      <c r="J9" s="7">
        <f t="shared" si="0"/>
        <v>50</v>
      </c>
      <c r="K9" s="7">
        <v>25</v>
      </c>
      <c r="L9" s="7">
        <f t="shared" si="1"/>
        <v>450</v>
      </c>
    </row>
    <row r="10" spans="1:12">
      <c r="A10" s="2">
        <v>7</v>
      </c>
      <c r="B10" s="2" t="s">
        <v>16</v>
      </c>
      <c r="C10" s="2" t="s">
        <v>33</v>
      </c>
      <c r="D10" s="2" t="s">
        <v>17</v>
      </c>
      <c r="E10" s="4" t="s">
        <v>50</v>
      </c>
      <c r="F10" s="2" t="s">
        <v>47</v>
      </c>
      <c r="G10" s="2">
        <v>11</v>
      </c>
      <c r="H10" s="7">
        <f>VLOOKUP(F10,[1]Consignment!$F$4:$H$20,3,FALSE)</f>
        <v>65</v>
      </c>
      <c r="I10" s="7">
        <v>0</v>
      </c>
      <c r="J10" s="7">
        <f t="shared" si="0"/>
        <v>110</v>
      </c>
      <c r="K10" s="7">
        <v>25</v>
      </c>
      <c r="L10" s="7">
        <f t="shared" si="1"/>
        <v>850</v>
      </c>
    </row>
    <row r="11" spans="1:12">
      <c r="A11" s="2">
        <v>8</v>
      </c>
      <c r="B11" s="2" t="s">
        <v>6</v>
      </c>
      <c r="C11" s="2" t="s">
        <v>28</v>
      </c>
      <c r="D11" s="2" t="s">
        <v>7</v>
      </c>
      <c r="E11" s="4" t="s">
        <v>50</v>
      </c>
      <c r="F11" s="2" t="s">
        <v>45</v>
      </c>
      <c r="G11" s="2">
        <v>14</v>
      </c>
      <c r="H11" s="7">
        <f>VLOOKUP(F11,[1]Consignment!$F$4:$H$20,3,FALSE)</f>
        <v>75</v>
      </c>
      <c r="I11" s="7">
        <v>0</v>
      </c>
      <c r="J11" s="7">
        <f t="shared" si="0"/>
        <v>140</v>
      </c>
      <c r="K11" s="7">
        <v>25</v>
      </c>
      <c r="L11" s="7">
        <f t="shared" si="1"/>
        <v>1215</v>
      </c>
    </row>
    <row r="12" spans="1:12">
      <c r="A12" s="2">
        <v>9</v>
      </c>
      <c r="B12" s="2" t="s">
        <v>18</v>
      </c>
      <c r="C12" s="2" t="s">
        <v>34</v>
      </c>
      <c r="D12" s="2" t="s">
        <v>19</v>
      </c>
      <c r="E12" s="4" t="s">
        <v>50</v>
      </c>
      <c r="F12" s="2" t="s">
        <v>48</v>
      </c>
      <c r="G12" s="2">
        <v>13</v>
      </c>
      <c r="H12" s="7">
        <f>VLOOKUP(F12,[1]Consignment!$F$4:$H$20,3,FALSE)</f>
        <v>65</v>
      </c>
      <c r="I12" s="7">
        <v>0</v>
      </c>
      <c r="J12" s="7">
        <f t="shared" si="0"/>
        <v>130</v>
      </c>
      <c r="K12" s="7">
        <v>25</v>
      </c>
      <c r="L12" s="7">
        <f t="shared" si="1"/>
        <v>1000</v>
      </c>
    </row>
    <row r="13" spans="1:12">
      <c r="A13" s="2">
        <v>10</v>
      </c>
      <c r="B13" s="2" t="s">
        <v>18</v>
      </c>
      <c r="C13" s="2" t="s">
        <v>35</v>
      </c>
      <c r="D13" s="2" t="s">
        <v>21</v>
      </c>
      <c r="E13" s="4" t="s">
        <v>50</v>
      </c>
      <c r="F13" s="2" t="s">
        <v>49</v>
      </c>
      <c r="G13" s="2">
        <v>3</v>
      </c>
      <c r="H13" s="7">
        <v>65</v>
      </c>
      <c r="I13" s="7">
        <v>0</v>
      </c>
      <c r="J13" s="7">
        <f t="shared" si="0"/>
        <v>30</v>
      </c>
      <c r="K13" s="7">
        <v>25</v>
      </c>
      <c r="L13" s="7">
        <f t="shared" si="1"/>
        <v>250</v>
      </c>
    </row>
    <row r="14" spans="1:12">
      <c r="A14" s="2">
        <v>11</v>
      </c>
      <c r="B14" s="2" t="s">
        <v>20</v>
      </c>
      <c r="C14" s="2" t="s">
        <v>36</v>
      </c>
      <c r="D14" s="2" t="s">
        <v>22</v>
      </c>
      <c r="E14" s="4" t="s">
        <v>50</v>
      </c>
      <c r="F14" s="2" t="s">
        <v>47</v>
      </c>
      <c r="G14" s="2">
        <v>25</v>
      </c>
      <c r="H14" s="7">
        <f>VLOOKUP(F14,[1]Consignment!$F$4:$H$20,3,FALSE)</f>
        <v>65</v>
      </c>
      <c r="I14" s="7">
        <v>0</v>
      </c>
      <c r="J14" s="7">
        <f t="shared" si="0"/>
        <v>250</v>
      </c>
      <c r="K14" s="7">
        <v>25</v>
      </c>
      <c r="L14" s="7">
        <f t="shared" si="1"/>
        <v>1900</v>
      </c>
    </row>
    <row r="15" spans="1:12">
      <c r="A15" s="2">
        <v>12</v>
      </c>
      <c r="B15" s="2" t="s">
        <v>23</v>
      </c>
      <c r="C15" s="2" t="s">
        <v>37</v>
      </c>
      <c r="D15" s="2" t="s">
        <v>24</v>
      </c>
      <c r="E15" s="4" t="s">
        <v>50</v>
      </c>
      <c r="F15" s="2" t="s">
        <v>47</v>
      </c>
      <c r="G15" s="2">
        <v>10</v>
      </c>
      <c r="H15" s="7">
        <f>VLOOKUP(F15,[1]Consignment!$F$4:$H$20,3,FALSE)</f>
        <v>65</v>
      </c>
      <c r="I15" s="7">
        <v>0</v>
      </c>
      <c r="J15" s="7">
        <f t="shared" si="0"/>
        <v>100</v>
      </c>
      <c r="K15" s="7">
        <v>25</v>
      </c>
      <c r="L15" s="7">
        <f t="shared" si="1"/>
        <v>775</v>
      </c>
    </row>
    <row r="16" spans="1:12">
      <c r="A16" s="2">
        <v>13</v>
      </c>
      <c r="B16" s="2" t="s">
        <v>8</v>
      </c>
      <c r="C16" s="2" t="s">
        <v>29</v>
      </c>
      <c r="D16" s="2" t="s">
        <v>9</v>
      </c>
      <c r="E16" s="4" t="s">
        <v>50</v>
      </c>
      <c r="F16" s="2" t="s">
        <v>46</v>
      </c>
      <c r="G16" s="2">
        <v>5</v>
      </c>
      <c r="H16" s="7">
        <f>VLOOKUP(F16,[1]Consignment!$F$4:$H$20,3,FALSE)</f>
        <v>65</v>
      </c>
      <c r="I16" s="7">
        <v>0</v>
      </c>
      <c r="J16" s="7">
        <f t="shared" si="0"/>
        <v>50</v>
      </c>
      <c r="K16" s="7">
        <v>25</v>
      </c>
      <c r="L16" s="7">
        <f t="shared" si="1"/>
        <v>400</v>
      </c>
    </row>
    <row r="17" spans="1:12" s="13" customFormat="1">
      <c r="A17" s="8" t="s">
        <v>59</v>
      </c>
      <c r="B17" s="9"/>
      <c r="C17" s="9"/>
      <c r="D17" s="9"/>
      <c r="E17" s="9"/>
      <c r="F17" s="9"/>
      <c r="G17" s="9"/>
      <c r="H17" s="10"/>
      <c r="I17" s="10"/>
      <c r="J17" s="10"/>
      <c r="K17" s="11"/>
      <c r="L17" s="12">
        <f>SUM(L4:L16)</f>
        <v>11975</v>
      </c>
    </row>
    <row r="18" spans="1:12" s="13" customFormat="1" ht="30" customHeight="1">
      <c r="A18" s="3" t="s">
        <v>61</v>
      </c>
      <c r="B18" s="3"/>
      <c r="C18" s="3"/>
      <c r="D18" s="3"/>
      <c r="E18" s="3"/>
      <c r="F18" s="3"/>
      <c r="G18" s="3"/>
      <c r="H18" s="14"/>
      <c r="I18" s="14"/>
      <c r="J18" s="14"/>
      <c r="K18" s="14"/>
      <c r="L18" s="14"/>
    </row>
    <row r="19" spans="1:12" s="13" customFormat="1" ht="30" customHeight="1">
      <c r="A19" s="3" t="s">
        <v>60</v>
      </c>
      <c r="B19" s="3"/>
      <c r="C19" s="3"/>
      <c r="D19" s="3"/>
      <c r="E19" s="3"/>
      <c r="F19" s="3"/>
      <c r="G19" s="3"/>
      <c r="H19" s="14"/>
      <c r="I19" s="14"/>
      <c r="J19" s="14"/>
      <c r="K19" s="14"/>
      <c r="L19" s="14"/>
    </row>
  </sheetData>
  <sortState ref="B2:G14">
    <sortCondition ref="B2"/>
  </sortState>
  <mergeCells count="7">
    <mergeCell ref="A17:K17"/>
    <mergeCell ref="A18:L18"/>
    <mergeCell ref="A19:L19"/>
    <mergeCell ref="A1:H1"/>
    <mergeCell ref="I1:L1"/>
    <mergeCell ref="A2:H2"/>
    <mergeCell ref="I2:L2"/>
  </mergeCells>
  <conditionalFormatting sqref="C17:C1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2025-08-09T08:27:09Z</dcterms:created>
  <dcterms:modified xsi:type="dcterms:W3CDTF">2025-08-09T08:27:10Z</dcterms:modified>
</cp:coreProperties>
</file>