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46" i="1"/>
  <c r="I44"/>
  <c r="H44"/>
  <c r="K44" s="1"/>
  <c r="I43"/>
  <c r="H43"/>
  <c r="K43" s="1"/>
  <c r="I42"/>
  <c r="H42"/>
  <c r="K42" s="1"/>
  <c r="I41"/>
  <c r="H41"/>
  <c r="K41" s="1"/>
  <c r="I40"/>
  <c r="H40"/>
  <c r="K40" s="1"/>
  <c r="I39"/>
  <c r="H39"/>
  <c r="K39" s="1"/>
  <c r="I38"/>
  <c r="H38"/>
  <c r="K38" s="1"/>
  <c r="I37"/>
  <c r="H37"/>
  <c r="K37" s="1"/>
  <c r="I36"/>
  <c r="H36"/>
  <c r="K36" s="1"/>
  <c r="I35"/>
  <c r="H35"/>
  <c r="K35" s="1"/>
  <c r="I34"/>
  <c r="H34"/>
  <c r="K34" s="1"/>
  <c r="I33"/>
  <c r="H33"/>
  <c r="K33" s="1"/>
  <c r="I32"/>
  <c r="H32"/>
  <c r="K32" s="1"/>
  <c r="I31"/>
  <c r="H31"/>
  <c r="K31" s="1"/>
  <c r="I30"/>
  <c r="H30"/>
  <c r="K30" s="1"/>
  <c r="I29"/>
  <c r="H29"/>
  <c r="K29" s="1"/>
  <c r="I28"/>
  <c r="H28"/>
  <c r="K28" s="1"/>
  <c r="I27"/>
  <c r="H27"/>
  <c r="K27" s="1"/>
  <c r="I26"/>
  <c r="H26"/>
  <c r="K26" s="1"/>
  <c r="I25"/>
  <c r="H25"/>
  <c r="K25" s="1"/>
  <c r="I24"/>
  <c r="H24"/>
  <c r="K24" s="1"/>
  <c r="I23"/>
  <c r="H23"/>
  <c r="K23" s="1"/>
  <c r="I22"/>
  <c r="H22"/>
  <c r="K22" s="1"/>
  <c r="I21"/>
  <c r="H21"/>
  <c r="K21" s="1"/>
  <c r="I20"/>
  <c r="H20"/>
  <c r="K20" s="1"/>
  <c r="I19"/>
  <c r="H19"/>
  <c r="K19" s="1"/>
  <c r="I18"/>
  <c r="H18"/>
  <c r="K18" s="1"/>
  <c r="I17"/>
  <c r="H17"/>
  <c r="K17" s="1"/>
  <c r="I16"/>
  <c r="H16"/>
  <c r="K16" s="1"/>
  <c r="I15"/>
  <c r="H15"/>
  <c r="K15" s="1"/>
  <c r="I14"/>
  <c r="H14"/>
  <c r="K14" s="1"/>
  <c r="I13"/>
  <c r="H13"/>
  <c r="K13" s="1"/>
  <c r="I12"/>
  <c r="H12"/>
  <c r="K12" s="1"/>
  <c r="I11"/>
  <c r="H11"/>
  <c r="K11" s="1"/>
  <c r="I10"/>
  <c r="H10"/>
  <c r="K10" s="1"/>
  <c r="I9"/>
  <c r="H9"/>
  <c r="K9" s="1"/>
  <c r="I8"/>
  <c r="H8"/>
  <c r="K8" s="1"/>
  <c r="I7"/>
  <c r="H7"/>
  <c r="K7" s="1"/>
  <c r="I6"/>
  <c r="H6"/>
  <c r="K6" s="1"/>
  <c r="I5"/>
  <c r="H5"/>
  <c r="K5" s="1"/>
  <c r="I4"/>
  <c r="H4"/>
  <c r="K4" s="1"/>
  <c r="K45" s="1"/>
</calcChain>
</file>

<file path=xl/sharedStrings.xml><?xml version="1.0" encoding="utf-8"?>
<sst xmlns="http://schemas.openxmlformats.org/spreadsheetml/2006/main" count="222" uniqueCount="132">
  <si>
    <t>INVOICE
PRAGATI LOGISTICS,SAMANTA SAHI KHUNTIA LANE,8984191006
GST No:21AGHPB9356M1Z9</t>
  </si>
  <si>
    <t>Thanking you for your business.
PRAGATI LOGISTICS</t>
  </si>
  <si>
    <t>BORIKINA</t>
  </si>
  <si>
    <t>KARANJIA</t>
  </si>
  <si>
    <t>BALIGUDA</t>
  </si>
  <si>
    <t>BARIPADA</t>
  </si>
  <si>
    <t>REDHAKHOL</t>
  </si>
  <si>
    <t>BHUBAN</t>
  </si>
  <si>
    <t>DATE</t>
  </si>
  <si>
    <t>FROM</t>
  </si>
  <si>
    <t>CASE</t>
  </si>
  <si>
    <t>RATE</t>
  </si>
  <si>
    <t xml:space="preserve">KARNATAKA SOAPS and DETERGENTS LIMITED
Address: PLOT NO-G-3, CHANDAKA,CHANDAKA IND. ESTATE-751009 ODISHA,9337119708
GST No:21AAACK8519K1ZJ
</t>
  </si>
  <si>
    <t>HML</t>
  </si>
  <si>
    <t>LR CH.</t>
  </si>
  <si>
    <t>SL.</t>
  </si>
  <si>
    <t>LR NO.</t>
  </si>
  <si>
    <t>INV. NO.</t>
  </si>
  <si>
    <t>DESTINATION</t>
  </si>
  <si>
    <t>AMT.</t>
  </si>
  <si>
    <t>BRAHMAGIRI</t>
  </si>
  <si>
    <t>KAPTIPADA</t>
  </si>
  <si>
    <t>BBSR</t>
  </si>
  <si>
    <t>ICHINDA</t>
  </si>
  <si>
    <t>JALESWAR</t>
  </si>
  <si>
    <t>Kindly, verify &amp; confirm within 7 days, else GST will be filed by 20th OCT, 2024. 
GST to be paid by Consignor under Reverse Charge Mechanism(RCM) as per GST.</t>
  </si>
  <si>
    <t>02/9/2024</t>
  </si>
  <si>
    <t>PL/BH/05696</t>
  </si>
  <si>
    <t>2932</t>
  </si>
  <si>
    <t>PL/BH/05697</t>
  </si>
  <si>
    <t>3000</t>
  </si>
  <si>
    <t>RAIRANGPUR</t>
  </si>
  <si>
    <t>PL/BH/05698</t>
  </si>
  <si>
    <t>2995</t>
  </si>
  <si>
    <t>PL/BH/05699</t>
  </si>
  <si>
    <t>3008</t>
  </si>
  <si>
    <t>PL/BH/05701</t>
  </si>
  <si>
    <t>2969</t>
  </si>
  <si>
    <t>04/9/2024</t>
  </si>
  <si>
    <t>PL/BH/05844</t>
  </si>
  <si>
    <t>3045</t>
  </si>
  <si>
    <t>PL/BH/05853</t>
  </si>
  <si>
    <t>3066</t>
  </si>
  <si>
    <t>05/9/2024</t>
  </si>
  <si>
    <t>PL/BH/05880</t>
  </si>
  <si>
    <t>3073</t>
  </si>
  <si>
    <t>PL/BH/05889</t>
  </si>
  <si>
    <t>3064</t>
  </si>
  <si>
    <t>07/9/2024</t>
  </si>
  <si>
    <t>PL/BH/05969</t>
  </si>
  <si>
    <t>3047</t>
  </si>
  <si>
    <t>PL/BH/05970</t>
  </si>
  <si>
    <t>3112</t>
  </si>
  <si>
    <t>09/9/2024</t>
  </si>
  <si>
    <t>PL/BH/05990</t>
  </si>
  <si>
    <t>3133</t>
  </si>
  <si>
    <t>13/9/2024</t>
  </si>
  <si>
    <t>PL/BH/06181</t>
  </si>
  <si>
    <t>3271</t>
  </si>
  <si>
    <t>PL/BH/06189</t>
  </si>
  <si>
    <t>3215</t>
  </si>
  <si>
    <t>PL/BH/06190</t>
  </si>
  <si>
    <t>3241</t>
  </si>
  <si>
    <t>14/9/2024</t>
  </si>
  <si>
    <t>PL/BH/06185</t>
  </si>
  <si>
    <t>3226</t>
  </si>
  <si>
    <t>PL/BH/06264</t>
  </si>
  <si>
    <t>3335</t>
  </si>
  <si>
    <t>PL/BH/06265</t>
  </si>
  <si>
    <t>3337</t>
  </si>
  <si>
    <t>15/9/2024</t>
  </si>
  <si>
    <t>PL/BH/06231</t>
  </si>
  <si>
    <t>3137</t>
  </si>
  <si>
    <t>MUNDAMARAI</t>
  </si>
  <si>
    <t>16/9/2024</t>
  </si>
  <si>
    <t>PL/BH/06281</t>
  </si>
  <si>
    <t>3353</t>
  </si>
  <si>
    <t>18/9/2024</t>
  </si>
  <si>
    <t>PL/BH/06390</t>
  </si>
  <si>
    <t>3417</t>
  </si>
  <si>
    <t>PL/BH/06397</t>
  </si>
  <si>
    <t>3387</t>
  </si>
  <si>
    <t>PL/BH/06398</t>
  </si>
  <si>
    <t>3455</t>
  </si>
  <si>
    <t>20/9/2024</t>
  </si>
  <si>
    <t>PL/BH/06493</t>
  </si>
  <si>
    <t>3501</t>
  </si>
  <si>
    <t>23/9/2024</t>
  </si>
  <si>
    <t>PL/BH/06560</t>
  </si>
  <si>
    <t>3561</t>
  </si>
  <si>
    <t>CHAMPUA</t>
  </si>
  <si>
    <t>PL/BH/06572</t>
  </si>
  <si>
    <t>3547</t>
  </si>
  <si>
    <t>PL/BH/06573</t>
  </si>
  <si>
    <t>3575</t>
  </si>
  <si>
    <t>BELABAHALI</t>
  </si>
  <si>
    <t>PL/BH/06595</t>
  </si>
  <si>
    <t>3541</t>
  </si>
  <si>
    <t>PL/BH/06602</t>
  </si>
  <si>
    <t>3572</t>
  </si>
  <si>
    <t>PL/BH/06603</t>
  </si>
  <si>
    <t>3576</t>
  </si>
  <si>
    <t>PL/BH/06604</t>
  </si>
  <si>
    <t>3577</t>
  </si>
  <si>
    <t>PL/BH/06605</t>
  </si>
  <si>
    <t>3503</t>
  </si>
  <si>
    <t>SORO</t>
  </si>
  <si>
    <t>26/9/2024</t>
  </si>
  <si>
    <t>PL/BH/06746</t>
  </si>
  <si>
    <t>3711</t>
  </si>
  <si>
    <t>PL/BH/06758</t>
  </si>
  <si>
    <t>3668</t>
  </si>
  <si>
    <t>G UDAYAGIRI</t>
  </si>
  <si>
    <t>PL/BH/06771</t>
  </si>
  <si>
    <t>3622/3619</t>
  </si>
  <si>
    <t>27/9/2024</t>
  </si>
  <si>
    <t>PL/BH/06760</t>
  </si>
  <si>
    <t>3664</t>
  </si>
  <si>
    <t>PL/BH/06797</t>
  </si>
  <si>
    <t>3747</t>
  </si>
  <si>
    <t>30/9/2024</t>
  </si>
  <si>
    <t>PL/BH/06915</t>
  </si>
  <si>
    <t>3763</t>
  </si>
  <si>
    <t>PL/BH/06924</t>
  </si>
  <si>
    <t>3762</t>
  </si>
  <si>
    <t>PL/BH/06929</t>
  </si>
  <si>
    <t>3759/3760</t>
  </si>
  <si>
    <t>PL/BH/06930</t>
  </si>
  <si>
    <t>3765/3766</t>
  </si>
  <si>
    <t>ASURALI</t>
  </si>
  <si>
    <t>(RUPEES EIGHTY THOUSAND THREE HUNDRED TWO ONLY)</t>
  </si>
  <si>
    <t xml:space="preserve">Bill Date: 30/09/2024
Bill NO : 21363
Total Amount: 80302.00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</si>
</sst>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6</xdr:col>
      <xdr:colOff>400050</xdr:colOff>
      <xdr:row>0</xdr:row>
      <xdr:rowOff>876300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4276725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>
        <row r="3">
          <cell r="C3" t="str">
            <v>ANGUL</v>
          </cell>
          <cell r="D3">
            <v>120</v>
          </cell>
        </row>
        <row r="4">
          <cell r="C4" t="str">
            <v>BALASORE</v>
          </cell>
          <cell r="D4">
            <v>120</v>
          </cell>
        </row>
        <row r="5">
          <cell r="C5" t="str">
            <v>BALIAPAL</v>
          </cell>
          <cell r="D5">
            <v>130</v>
          </cell>
        </row>
        <row r="6">
          <cell r="C6" t="str">
            <v>BALICHANDRAPUR</v>
          </cell>
          <cell r="D6">
            <v>120</v>
          </cell>
        </row>
        <row r="7">
          <cell r="C7" t="str">
            <v>BALUGAON</v>
          </cell>
          <cell r="D7">
            <v>120</v>
          </cell>
        </row>
        <row r="8">
          <cell r="C8" t="str">
            <v>BAMUR</v>
          </cell>
          <cell r="D8">
            <v>120</v>
          </cell>
        </row>
        <row r="9">
          <cell r="C9" t="str">
            <v>BANIAPAT</v>
          </cell>
          <cell r="D9">
            <v>130</v>
          </cell>
        </row>
        <row r="10">
          <cell r="C10" t="str">
            <v>BANKI</v>
          </cell>
          <cell r="D10">
            <v>120</v>
          </cell>
        </row>
        <row r="11">
          <cell r="C11" t="str">
            <v>BARABATI</v>
          </cell>
          <cell r="D11">
            <v>120</v>
          </cell>
        </row>
        <row r="12">
          <cell r="C12" t="str">
            <v>BARI</v>
          </cell>
          <cell r="D12">
            <v>130</v>
          </cell>
        </row>
        <row r="13">
          <cell r="C13" t="str">
            <v>BARIPADA</v>
          </cell>
          <cell r="D13">
            <v>130</v>
          </cell>
        </row>
        <row r="14">
          <cell r="C14" t="str">
            <v>BASUDEVPUR</v>
          </cell>
          <cell r="D14">
            <v>130</v>
          </cell>
        </row>
        <row r="15">
          <cell r="C15" t="str">
            <v>BELABAHALI</v>
          </cell>
          <cell r="D15">
            <v>130</v>
          </cell>
        </row>
        <row r="16">
          <cell r="C16" t="str">
            <v>BELPAHAR</v>
          </cell>
          <cell r="D16">
            <v>130</v>
          </cell>
        </row>
        <row r="17">
          <cell r="C17" t="str">
            <v>BERHAMPUR</v>
          </cell>
          <cell r="D17">
            <v>120</v>
          </cell>
        </row>
        <row r="18">
          <cell r="C18" t="str">
            <v>BHADRAK</v>
          </cell>
          <cell r="D18">
            <v>120</v>
          </cell>
        </row>
        <row r="19">
          <cell r="C19" t="str">
            <v>BHANJANAGAR</v>
          </cell>
          <cell r="D19">
            <v>130</v>
          </cell>
        </row>
        <row r="20">
          <cell r="C20" t="str">
            <v>BHUBAN</v>
          </cell>
          <cell r="D20">
            <v>120</v>
          </cell>
        </row>
        <row r="21">
          <cell r="C21" t="str">
            <v>BOUDH</v>
          </cell>
          <cell r="D21">
            <v>130</v>
          </cell>
        </row>
        <row r="22">
          <cell r="C22" t="str">
            <v>BRAHMAGIRI</v>
          </cell>
          <cell r="D22">
            <v>120</v>
          </cell>
        </row>
        <row r="23">
          <cell r="C23" t="str">
            <v>CHAMPUA</v>
          </cell>
          <cell r="D23">
            <v>130</v>
          </cell>
        </row>
        <row r="24">
          <cell r="C24" t="str">
            <v>CHANDANESWAR</v>
          </cell>
          <cell r="D24">
            <v>130</v>
          </cell>
        </row>
        <row r="25">
          <cell r="C25" t="str">
            <v>CHHATIA</v>
          </cell>
          <cell r="D25">
            <v>120</v>
          </cell>
        </row>
        <row r="26">
          <cell r="C26" t="str">
            <v>CHHATRAPUR</v>
          </cell>
          <cell r="D26">
            <v>130</v>
          </cell>
        </row>
        <row r="27">
          <cell r="C27" t="str">
            <v>CHIKTI</v>
          </cell>
          <cell r="D27">
            <v>130</v>
          </cell>
        </row>
        <row r="28">
          <cell r="C28" t="str">
            <v>CHIKTIPENTHA</v>
          </cell>
          <cell r="D28">
            <v>130</v>
          </cell>
        </row>
        <row r="29">
          <cell r="C29" t="str">
            <v>CHOUDWAR</v>
          </cell>
          <cell r="D29">
            <v>120</v>
          </cell>
        </row>
        <row r="30">
          <cell r="C30" t="str">
            <v>CUTTACK</v>
          </cell>
          <cell r="D30">
            <v>120</v>
          </cell>
        </row>
        <row r="31">
          <cell r="C31" t="str">
            <v>DASPALLA</v>
          </cell>
          <cell r="D31">
            <v>130</v>
          </cell>
        </row>
        <row r="32">
          <cell r="C32" t="str">
            <v>DEOGARH</v>
          </cell>
          <cell r="D32">
            <v>130</v>
          </cell>
        </row>
        <row r="33">
          <cell r="C33" t="str">
            <v>DHENKANAL</v>
          </cell>
          <cell r="D33">
            <v>120</v>
          </cell>
        </row>
        <row r="34">
          <cell r="C34" t="str">
            <v>DIGAPAHANDI</v>
          </cell>
          <cell r="D34">
            <v>130</v>
          </cell>
        </row>
        <row r="35">
          <cell r="C35" t="str">
            <v>G UDAYAGIRI</v>
          </cell>
          <cell r="D35">
            <v>130</v>
          </cell>
        </row>
        <row r="36">
          <cell r="C36" t="str">
            <v>GARABANDHA</v>
          </cell>
          <cell r="D36">
            <v>140</v>
          </cell>
        </row>
        <row r="37">
          <cell r="C37" t="str">
            <v>GUAMAL</v>
          </cell>
          <cell r="D37">
            <v>130</v>
          </cell>
        </row>
        <row r="38">
          <cell r="C38" t="str">
            <v>GUNUPUR</v>
          </cell>
          <cell r="D38">
            <v>140</v>
          </cell>
        </row>
        <row r="39">
          <cell r="C39" t="str">
            <v>HINJILIKATU</v>
          </cell>
          <cell r="D39">
            <v>140</v>
          </cell>
        </row>
        <row r="40">
          <cell r="C40" t="str">
            <v>JAGANNATH PRASAD</v>
          </cell>
          <cell r="D40">
            <v>130</v>
          </cell>
        </row>
        <row r="41">
          <cell r="C41" t="str">
            <v>JAGATSINGHPUR</v>
          </cell>
          <cell r="D41">
            <v>120</v>
          </cell>
        </row>
        <row r="42">
          <cell r="C42" t="str">
            <v>JAJPUR ROAD</v>
          </cell>
          <cell r="D42">
            <v>120</v>
          </cell>
        </row>
        <row r="43">
          <cell r="C43" t="str">
            <v>JAJPUR TOWN</v>
          </cell>
          <cell r="D43">
            <v>120</v>
          </cell>
        </row>
        <row r="44">
          <cell r="C44" t="str">
            <v>JALESWAR</v>
          </cell>
          <cell r="D44">
            <v>130</v>
          </cell>
        </row>
        <row r="45">
          <cell r="C45" t="str">
            <v>JORANDA</v>
          </cell>
          <cell r="D45">
            <v>120</v>
          </cell>
        </row>
        <row r="46">
          <cell r="C46" t="str">
            <v>JUNAGARH</v>
          </cell>
          <cell r="D46">
            <v>140</v>
          </cell>
        </row>
        <row r="47">
          <cell r="C47" t="str">
            <v>KABISURYANAGAR</v>
          </cell>
          <cell r="D47">
            <v>130</v>
          </cell>
        </row>
        <row r="48">
          <cell r="C48" t="str">
            <v>KAMAKHYANAGAR</v>
          </cell>
          <cell r="D48">
            <v>120</v>
          </cell>
        </row>
        <row r="49">
          <cell r="C49" t="str">
            <v>KAMALPUR</v>
          </cell>
          <cell r="D49">
            <v>130</v>
          </cell>
        </row>
        <row r="50">
          <cell r="C50" t="str">
            <v>KANISI</v>
          </cell>
          <cell r="D50">
            <v>130</v>
          </cell>
        </row>
        <row r="51">
          <cell r="C51" t="str">
            <v>KANPUR</v>
          </cell>
          <cell r="D51">
            <v>130</v>
          </cell>
        </row>
        <row r="52">
          <cell r="C52" t="str">
            <v>KARANJIA</v>
          </cell>
          <cell r="D52">
            <v>130</v>
          </cell>
        </row>
        <row r="53">
          <cell r="C53" t="str">
            <v>KASHINAGAR</v>
          </cell>
          <cell r="D53">
            <v>140</v>
          </cell>
        </row>
        <row r="54">
          <cell r="C54" t="str">
            <v>KEONJHAR</v>
          </cell>
          <cell r="D54">
            <v>130</v>
          </cell>
        </row>
        <row r="55">
          <cell r="C55" t="str">
            <v>KESHPUR</v>
          </cell>
          <cell r="D55">
            <v>130</v>
          </cell>
        </row>
        <row r="56">
          <cell r="C56" t="str">
            <v>KHAJURI KATA</v>
          </cell>
          <cell r="D56">
            <v>130</v>
          </cell>
        </row>
        <row r="57">
          <cell r="C57" t="str">
            <v>KHALIKOT</v>
          </cell>
          <cell r="D57">
            <v>130</v>
          </cell>
        </row>
        <row r="58">
          <cell r="C58" t="str">
            <v>KHARIAR ROAD</v>
          </cell>
          <cell r="D58">
            <v>140</v>
          </cell>
        </row>
        <row r="59">
          <cell r="C59" t="str">
            <v>KODAPADA</v>
          </cell>
          <cell r="D59">
            <v>140</v>
          </cell>
        </row>
        <row r="60">
          <cell r="C60" t="str">
            <v>KORAPUT</v>
          </cell>
          <cell r="D60">
            <v>140</v>
          </cell>
        </row>
        <row r="61">
          <cell r="C61" t="str">
            <v>KUCHINDA</v>
          </cell>
          <cell r="D61">
            <v>140</v>
          </cell>
        </row>
        <row r="62">
          <cell r="C62" t="str">
            <v>KUJHATA</v>
          </cell>
          <cell r="D62">
            <v>130</v>
          </cell>
        </row>
        <row r="63">
          <cell r="C63" t="str">
            <v>MAIDHARPUR</v>
          </cell>
          <cell r="D63">
            <v>130</v>
          </cell>
        </row>
        <row r="64">
          <cell r="C64" t="str">
            <v>MALKANGIRI</v>
          </cell>
          <cell r="D64">
            <v>140</v>
          </cell>
        </row>
        <row r="65">
          <cell r="C65" t="str">
            <v>MARKANDPUR</v>
          </cell>
          <cell r="D65">
            <v>120</v>
          </cell>
        </row>
        <row r="66">
          <cell r="C66" t="str">
            <v>MARSHAGHAI</v>
          </cell>
          <cell r="D66">
            <v>130</v>
          </cell>
        </row>
        <row r="67">
          <cell r="C67" t="str">
            <v>MUNDAMARAI</v>
          </cell>
          <cell r="D67">
            <v>130</v>
          </cell>
        </row>
        <row r="68">
          <cell r="C68" t="str">
            <v>NABARANGPUR</v>
          </cell>
          <cell r="D68">
            <v>140</v>
          </cell>
        </row>
        <row r="69">
          <cell r="C69" t="str">
            <v>NIMAPARA</v>
          </cell>
          <cell r="D69">
            <v>120</v>
          </cell>
        </row>
        <row r="70">
          <cell r="C70" t="str">
            <v>NUAPATNA</v>
          </cell>
          <cell r="D70">
            <v>120</v>
          </cell>
        </row>
        <row r="71">
          <cell r="C71" t="str">
            <v>ODAGAON</v>
          </cell>
          <cell r="D71">
            <v>130</v>
          </cell>
        </row>
        <row r="72">
          <cell r="C72" t="str">
            <v>PADMAPUR</v>
          </cell>
          <cell r="D72">
            <v>140</v>
          </cell>
        </row>
        <row r="73">
          <cell r="C73" t="str">
            <v>PAIKMAL</v>
          </cell>
          <cell r="D73">
            <v>140</v>
          </cell>
        </row>
        <row r="74">
          <cell r="C74" t="str">
            <v>PANIKOILI</v>
          </cell>
          <cell r="D74">
            <v>120</v>
          </cell>
        </row>
        <row r="75">
          <cell r="C75" t="str">
            <v>PANKAPAL</v>
          </cell>
          <cell r="D75">
            <v>120</v>
          </cell>
        </row>
        <row r="76">
          <cell r="C76" t="str">
            <v>PARADEEP</v>
          </cell>
          <cell r="D76">
            <v>120</v>
          </cell>
        </row>
        <row r="77">
          <cell r="C77" t="str">
            <v>PARALAKHEMUNDI</v>
          </cell>
          <cell r="D77">
            <v>140</v>
          </cell>
        </row>
        <row r="78">
          <cell r="C78" t="str">
            <v>PATNAGARH</v>
          </cell>
          <cell r="D78">
            <v>140</v>
          </cell>
        </row>
        <row r="79">
          <cell r="C79" t="str">
            <v>PATRAPUR</v>
          </cell>
          <cell r="D79">
            <v>130</v>
          </cell>
        </row>
        <row r="80">
          <cell r="C80" t="str">
            <v>PATTAMUNDAI</v>
          </cell>
          <cell r="D80">
            <v>120</v>
          </cell>
        </row>
        <row r="81">
          <cell r="C81" t="str">
            <v>PHULBANI</v>
          </cell>
          <cell r="D81">
            <v>130</v>
          </cell>
        </row>
        <row r="82">
          <cell r="C82" t="str">
            <v>POLOSARA</v>
          </cell>
          <cell r="D82">
            <v>140</v>
          </cell>
        </row>
        <row r="83">
          <cell r="C83" t="str">
            <v>PURI</v>
          </cell>
          <cell r="D83">
            <v>120</v>
          </cell>
        </row>
        <row r="84">
          <cell r="C84" t="str">
            <v>RAIRANGPUR</v>
          </cell>
          <cell r="D84">
            <v>130</v>
          </cell>
        </row>
        <row r="85">
          <cell r="C85" t="str">
            <v>RAJ KHARIAR</v>
          </cell>
          <cell r="D85">
            <v>140</v>
          </cell>
        </row>
        <row r="86">
          <cell r="C86" t="str">
            <v>RAYAGADA</v>
          </cell>
          <cell r="D86">
            <v>140</v>
          </cell>
        </row>
        <row r="87">
          <cell r="C87" t="str">
            <v>REDHAKHOL</v>
          </cell>
          <cell r="D87">
            <v>140</v>
          </cell>
        </row>
        <row r="88">
          <cell r="C88" t="str">
            <v>ROURKELA</v>
          </cell>
          <cell r="D88">
            <v>130</v>
          </cell>
        </row>
        <row r="89">
          <cell r="C89" t="str">
            <v>SAILANG</v>
          </cell>
          <cell r="D89">
            <v>120</v>
          </cell>
        </row>
        <row r="90">
          <cell r="C90" t="str">
            <v>SAKHIGOPAL</v>
          </cell>
          <cell r="D90">
            <v>120</v>
          </cell>
        </row>
        <row r="91">
          <cell r="C91" t="str">
            <v>SANDASPUR</v>
          </cell>
          <cell r="D91">
            <v>140</v>
          </cell>
        </row>
        <row r="92">
          <cell r="C92" t="str">
            <v>SHERGARH</v>
          </cell>
          <cell r="D92">
            <v>130</v>
          </cell>
        </row>
        <row r="93">
          <cell r="C93" t="str">
            <v>SIMILIGUDA</v>
          </cell>
          <cell r="D93">
            <v>140</v>
          </cell>
        </row>
        <row r="94">
          <cell r="C94" t="str">
            <v>SIMULIA</v>
          </cell>
          <cell r="D94">
            <v>120</v>
          </cell>
        </row>
        <row r="95">
          <cell r="C95" t="str">
            <v>SORO</v>
          </cell>
          <cell r="D95">
            <v>120</v>
          </cell>
        </row>
        <row r="96">
          <cell r="C96" t="str">
            <v>SURADA</v>
          </cell>
          <cell r="D96">
            <v>130</v>
          </cell>
        </row>
        <row r="97">
          <cell r="C97" t="str">
            <v>TALCHER</v>
          </cell>
          <cell r="D97">
            <v>120</v>
          </cell>
        </row>
        <row r="98">
          <cell r="C98" t="str">
            <v>TULSIPUR</v>
          </cell>
          <cell r="D98">
            <v>130</v>
          </cell>
        </row>
        <row r="99">
          <cell r="C99" t="str">
            <v>UDALA</v>
          </cell>
          <cell r="D99">
            <v>130</v>
          </cell>
        </row>
        <row r="100">
          <cell r="C100" t="str">
            <v>UMERKOT</v>
          </cell>
          <cell r="D100">
            <v>140</v>
          </cell>
        </row>
        <row r="101">
          <cell r="C101" t="str">
            <v>ATHAMALLIK</v>
          </cell>
          <cell r="D101">
            <v>140</v>
          </cell>
        </row>
        <row r="102">
          <cell r="C102" t="str">
            <v>BUGUDA</v>
          </cell>
          <cell r="D102">
            <v>140</v>
          </cell>
        </row>
        <row r="103">
          <cell r="C103" t="str">
            <v>BALIGUDA</v>
          </cell>
          <cell r="D103">
            <v>140</v>
          </cell>
        </row>
        <row r="104">
          <cell r="C104" t="str">
            <v>NACHUNI</v>
          </cell>
          <cell r="D104">
            <v>120</v>
          </cell>
        </row>
        <row r="105">
          <cell r="C105" t="str">
            <v>ICHINDA</v>
          </cell>
          <cell r="D105">
            <v>130</v>
          </cell>
        </row>
        <row r="106">
          <cell r="C106" t="str">
            <v>RAJGANGPUR</v>
          </cell>
          <cell r="D106">
            <v>140</v>
          </cell>
        </row>
        <row r="107">
          <cell r="C107" t="str">
            <v>KANTABANJI</v>
          </cell>
          <cell r="D107">
            <v>140</v>
          </cell>
        </row>
        <row r="108">
          <cell r="C108" t="str">
            <v>JHIRPANI</v>
          </cell>
          <cell r="D108">
            <v>140</v>
          </cell>
        </row>
        <row r="109">
          <cell r="C109" t="str">
            <v>KAPTIPADA</v>
          </cell>
          <cell r="D109">
            <v>130</v>
          </cell>
        </row>
        <row r="110">
          <cell r="C110" t="str">
            <v>SINAPALI</v>
          </cell>
          <cell r="D110">
            <v>140</v>
          </cell>
        </row>
        <row r="111">
          <cell r="C111" t="str">
            <v>BOLANGIR</v>
          </cell>
          <cell r="D111">
            <v>140</v>
          </cell>
        </row>
        <row r="112">
          <cell r="C112" t="str">
            <v>DUNGURIPALI</v>
          </cell>
          <cell r="D112">
            <v>140</v>
          </cell>
        </row>
        <row r="113">
          <cell r="C113" t="str">
            <v>LUISINGHA</v>
          </cell>
          <cell r="D113">
            <v>140</v>
          </cell>
        </row>
        <row r="114">
          <cell r="C114" t="str">
            <v>SOHELA</v>
          </cell>
          <cell r="D114">
            <v>140</v>
          </cell>
        </row>
        <row r="115">
          <cell r="C115" t="str">
            <v>JAMLA BRAGARH</v>
          </cell>
          <cell r="D115">
            <v>140</v>
          </cell>
        </row>
        <row r="116">
          <cell r="C116" t="str">
            <v>BHOGRAI</v>
          </cell>
          <cell r="D116">
            <v>130</v>
          </cell>
        </row>
        <row r="117">
          <cell r="C117" t="str">
            <v>KONARK</v>
          </cell>
          <cell r="D117">
            <v>120</v>
          </cell>
        </row>
        <row r="118">
          <cell r="C118" t="str">
            <v>MADHAPUR</v>
          </cell>
          <cell r="D118">
            <v>140</v>
          </cell>
        </row>
        <row r="119">
          <cell r="C119" t="str">
            <v>SONEPUR</v>
          </cell>
          <cell r="D119">
            <v>140</v>
          </cell>
        </row>
        <row r="120">
          <cell r="C120" t="str">
            <v>BORIKINA</v>
          </cell>
          <cell r="D120">
            <v>140</v>
          </cell>
        </row>
        <row r="121">
          <cell r="C121" t="str">
            <v>DEULAHAT</v>
          </cell>
          <cell r="D121">
            <v>140</v>
          </cell>
        </row>
        <row r="122">
          <cell r="C122" t="str">
            <v>SINGLA</v>
          </cell>
          <cell r="D122">
            <v>140</v>
          </cell>
        </row>
        <row r="123">
          <cell r="C123" t="str">
            <v>ASURALI</v>
          </cell>
          <cell r="D123">
            <v>130</v>
          </cell>
        </row>
      </sheetData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8"/>
  <sheetViews>
    <sheetView tabSelected="1" topLeftCell="A25" workbookViewId="0">
      <selection activeCell="U47" sqref="U47:U48"/>
    </sheetView>
  </sheetViews>
  <sheetFormatPr defaultRowHeight="15"/>
  <cols>
    <col min="1" max="1" width="4.28515625" style="1" customWidth="1"/>
    <col min="2" max="2" width="9.7109375" style="1" bestFit="1" customWidth="1"/>
    <col min="3" max="3" width="12.140625" style="1" bestFit="1" customWidth="1"/>
    <col min="4" max="4" width="10.7109375" style="1" customWidth="1"/>
    <col min="5" max="5" width="7.28515625" style="1" customWidth="1"/>
    <col min="6" max="6" width="14.140625" style="1" bestFit="1" customWidth="1"/>
    <col min="7" max="7" width="6.7109375" style="1" customWidth="1"/>
    <col min="8" max="8" width="8.7109375" style="2" customWidth="1"/>
    <col min="9" max="9" width="7.7109375" style="2" customWidth="1"/>
    <col min="10" max="10" width="7.5703125" style="2" customWidth="1"/>
    <col min="11" max="11" width="9.85546875" style="2" customWidth="1"/>
    <col min="12" max="12" width="9.140625" style="1" customWidth="1"/>
    <col min="13" max="16384" width="9.140625" style="1"/>
  </cols>
  <sheetData>
    <row r="1" spans="1:13" ht="71.25" customHeight="1">
      <c r="A1" s="16"/>
      <c r="B1" s="17"/>
      <c r="C1" s="17"/>
      <c r="D1" s="17"/>
      <c r="E1" s="17"/>
      <c r="F1" s="17"/>
      <c r="G1" s="18"/>
      <c r="H1" s="22" t="s">
        <v>0</v>
      </c>
      <c r="I1" s="22"/>
      <c r="J1" s="22"/>
      <c r="K1" s="22"/>
    </row>
    <row r="2" spans="1:13" ht="78.75" customHeight="1">
      <c r="A2" s="19" t="s">
        <v>12</v>
      </c>
      <c r="B2" s="20"/>
      <c r="C2" s="20"/>
      <c r="D2" s="20"/>
      <c r="E2" s="20"/>
      <c r="F2" s="20"/>
      <c r="G2" s="21"/>
      <c r="H2" s="23" t="s">
        <v>131</v>
      </c>
      <c r="I2" s="22"/>
      <c r="J2" s="22"/>
      <c r="K2" s="22"/>
      <c r="M2" s="2"/>
    </row>
    <row r="3" spans="1:13" s="4" customFormat="1">
      <c r="A3" s="5" t="s">
        <v>15</v>
      </c>
      <c r="B3" s="5" t="s">
        <v>8</v>
      </c>
      <c r="C3" s="5" t="s">
        <v>16</v>
      </c>
      <c r="D3" s="5" t="s">
        <v>17</v>
      </c>
      <c r="E3" s="5" t="s">
        <v>9</v>
      </c>
      <c r="F3" s="5" t="s">
        <v>18</v>
      </c>
      <c r="G3" s="5" t="s">
        <v>10</v>
      </c>
      <c r="H3" s="6" t="s">
        <v>11</v>
      </c>
      <c r="I3" s="6" t="s">
        <v>13</v>
      </c>
      <c r="J3" s="6" t="s">
        <v>14</v>
      </c>
      <c r="K3" s="6" t="s">
        <v>19</v>
      </c>
    </row>
    <row r="4" spans="1:13" s="4" customFormat="1">
      <c r="A4" s="7">
        <v>1</v>
      </c>
      <c r="B4" s="8" t="s">
        <v>26</v>
      </c>
      <c r="C4" s="8" t="s">
        <v>27</v>
      </c>
      <c r="D4" s="8" t="s">
        <v>28</v>
      </c>
      <c r="E4" s="13" t="s">
        <v>22</v>
      </c>
      <c r="F4" s="8" t="s">
        <v>4</v>
      </c>
      <c r="G4" s="8">
        <v>10</v>
      </c>
      <c r="H4" s="9">
        <f>VLOOKUP(F4,'[1]KARNATAKA SOAP'!$C$3:$D$128,2,FALSE)</f>
        <v>140</v>
      </c>
      <c r="I4" s="9">
        <f t="shared" ref="I4:I44" si="0">G4*2</f>
        <v>20</v>
      </c>
      <c r="J4" s="9">
        <v>30</v>
      </c>
      <c r="K4" s="9">
        <f t="shared" ref="K4:K44" si="1">G4*H4+I4+J4</f>
        <v>1450</v>
      </c>
    </row>
    <row r="5" spans="1:13" s="4" customFormat="1">
      <c r="A5" s="7">
        <v>2</v>
      </c>
      <c r="B5" s="8" t="s">
        <v>26</v>
      </c>
      <c r="C5" s="8" t="s">
        <v>29</v>
      </c>
      <c r="D5" s="8" t="s">
        <v>30</v>
      </c>
      <c r="E5" s="13" t="s">
        <v>22</v>
      </c>
      <c r="F5" s="8" t="s">
        <v>31</v>
      </c>
      <c r="G5" s="8">
        <v>8</v>
      </c>
      <c r="H5" s="9">
        <f>VLOOKUP(F5,'[1]KARNATAKA SOAP'!$C$3:$D$128,2,FALSE)</f>
        <v>130</v>
      </c>
      <c r="I5" s="9">
        <f t="shared" si="0"/>
        <v>16</v>
      </c>
      <c r="J5" s="9">
        <v>30</v>
      </c>
      <c r="K5" s="9">
        <f t="shared" si="1"/>
        <v>1086</v>
      </c>
    </row>
    <row r="6" spans="1:13" s="4" customFormat="1">
      <c r="A6" s="7">
        <v>3</v>
      </c>
      <c r="B6" s="8" t="s">
        <v>26</v>
      </c>
      <c r="C6" s="8" t="s">
        <v>32</v>
      </c>
      <c r="D6" s="8" t="s">
        <v>33</v>
      </c>
      <c r="E6" s="13" t="s">
        <v>22</v>
      </c>
      <c r="F6" s="8" t="s">
        <v>5</v>
      </c>
      <c r="G6" s="8">
        <v>8</v>
      </c>
      <c r="H6" s="9">
        <f>VLOOKUP(F6,'[1]KARNATAKA SOAP'!$C$3:$D$128,2,FALSE)</f>
        <v>130</v>
      </c>
      <c r="I6" s="9">
        <f t="shared" si="0"/>
        <v>16</v>
      </c>
      <c r="J6" s="9">
        <v>30</v>
      </c>
      <c r="K6" s="9">
        <f t="shared" si="1"/>
        <v>1086</v>
      </c>
    </row>
    <row r="7" spans="1:13" s="4" customFormat="1">
      <c r="A7" s="7">
        <v>4</v>
      </c>
      <c r="B7" s="8" t="s">
        <v>26</v>
      </c>
      <c r="C7" s="8" t="s">
        <v>34</v>
      </c>
      <c r="D7" s="8" t="s">
        <v>35</v>
      </c>
      <c r="E7" s="13" t="s">
        <v>22</v>
      </c>
      <c r="F7" s="8" t="s">
        <v>21</v>
      </c>
      <c r="G7" s="8">
        <v>12</v>
      </c>
      <c r="H7" s="9">
        <f>VLOOKUP(F7,'[1]KARNATAKA SOAP'!$C$3:$D$128,2,FALSE)</f>
        <v>130</v>
      </c>
      <c r="I7" s="9">
        <f t="shared" si="0"/>
        <v>24</v>
      </c>
      <c r="J7" s="9">
        <v>30</v>
      </c>
      <c r="K7" s="9">
        <f t="shared" si="1"/>
        <v>1614</v>
      </c>
    </row>
    <row r="8" spans="1:13" s="4" customFormat="1">
      <c r="A8" s="7">
        <v>5</v>
      </c>
      <c r="B8" s="8" t="s">
        <v>26</v>
      </c>
      <c r="C8" s="8" t="s">
        <v>36</v>
      </c>
      <c r="D8" s="8" t="s">
        <v>37</v>
      </c>
      <c r="E8" s="13" t="s">
        <v>22</v>
      </c>
      <c r="F8" s="8" t="s">
        <v>20</v>
      </c>
      <c r="G8" s="8">
        <v>7</v>
      </c>
      <c r="H8" s="9">
        <f>VLOOKUP(F8,'[1]KARNATAKA SOAP'!$C$3:$D$128,2,FALSE)</f>
        <v>120</v>
      </c>
      <c r="I8" s="9">
        <f t="shared" si="0"/>
        <v>14</v>
      </c>
      <c r="J8" s="9">
        <v>30</v>
      </c>
      <c r="K8" s="9">
        <f t="shared" si="1"/>
        <v>884</v>
      </c>
    </row>
    <row r="9" spans="1:13" s="4" customFormat="1">
      <c r="A9" s="7">
        <v>6</v>
      </c>
      <c r="B9" s="8" t="s">
        <v>38</v>
      </c>
      <c r="C9" s="8" t="s">
        <v>39</v>
      </c>
      <c r="D9" s="8" t="s">
        <v>40</v>
      </c>
      <c r="E9" s="13" t="s">
        <v>22</v>
      </c>
      <c r="F9" s="8" t="s">
        <v>31</v>
      </c>
      <c r="G9" s="8">
        <v>4</v>
      </c>
      <c r="H9" s="9">
        <f>VLOOKUP(F9,'[1]KARNATAKA SOAP'!$C$3:$D$128,2,FALSE)</f>
        <v>130</v>
      </c>
      <c r="I9" s="9">
        <f t="shared" si="0"/>
        <v>8</v>
      </c>
      <c r="J9" s="9">
        <v>30</v>
      </c>
      <c r="K9" s="9">
        <f t="shared" si="1"/>
        <v>558</v>
      </c>
    </row>
    <row r="10" spans="1:13" s="4" customFormat="1">
      <c r="A10" s="7">
        <v>7</v>
      </c>
      <c r="B10" s="8" t="s">
        <v>38</v>
      </c>
      <c r="C10" s="8" t="s">
        <v>41</v>
      </c>
      <c r="D10" s="8" t="s">
        <v>42</v>
      </c>
      <c r="E10" s="13" t="s">
        <v>22</v>
      </c>
      <c r="F10" s="8" t="s">
        <v>21</v>
      </c>
      <c r="G10" s="8">
        <v>6</v>
      </c>
      <c r="H10" s="9">
        <f>VLOOKUP(F10,'[1]KARNATAKA SOAP'!$C$3:$D$128,2,FALSE)</f>
        <v>130</v>
      </c>
      <c r="I10" s="9">
        <f t="shared" si="0"/>
        <v>12</v>
      </c>
      <c r="J10" s="9">
        <v>30</v>
      </c>
      <c r="K10" s="9">
        <f t="shared" si="1"/>
        <v>822</v>
      </c>
    </row>
    <row r="11" spans="1:13" s="4" customFormat="1">
      <c r="A11" s="7">
        <v>8</v>
      </c>
      <c r="B11" s="8" t="s">
        <v>43</v>
      </c>
      <c r="C11" s="8" t="s">
        <v>44</v>
      </c>
      <c r="D11" s="8" t="s">
        <v>45</v>
      </c>
      <c r="E11" s="13" t="s">
        <v>22</v>
      </c>
      <c r="F11" s="8" t="s">
        <v>23</v>
      </c>
      <c r="G11" s="8">
        <v>13</v>
      </c>
      <c r="H11" s="9">
        <f>VLOOKUP(F11,'[1]KARNATAKA SOAP'!$C$3:$D$128,2,FALSE)</f>
        <v>130</v>
      </c>
      <c r="I11" s="9">
        <f t="shared" si="0"/>
        <v>26</v>
      </c>
      <c r="J11" s="9">
        <v>30</v>
      </c>
      <c r="K11" s="9">
        <f t="shared" si="1"/>
        <v>1746</v>
      </c>
    </row>
    <row r="12" spans="1:13" s="4" customFormat="1">
      <c r="A12" s="7">
        <v>9</v>
      </c>
      <c r="B12" s="8" t="s">
        <v>43</v>
      </c>
      <c r="C12" s="8" t="s">
        <v>46</v>
      </c>
      <c r="D12" s="8" t="s">
        <v>47</v>
      </c>
      <c r="E12" s="13" t="s">
        <v>22</v>
      </c>
      <c r="F12" s="8" t="s">
        <v>5</v>
      </c>
      <c r="G12" s="8">
        <v>37</v>
      </c>
      <c r="H12" s="9">
        <f>VLOOKUP(F12,'[1]KARNATAKA SOAP'!$C$3:$D$128,2,FALSE)</f>
        <v>130</v>
      </c>
      <c r="I12" s="9">
        <f t="shared" si="0"/>
        <v>74</v>
      </c>
      <c r="J12" s="9">
        <v>30</v>
      </c>
      <c r="K12" s="9">
        <f t="shared" si="1"/>
        <v>4914</v>
      </c>
    </row>
    <row r="13" spans="1:13" s="4" customFormat="1">
      <c r="A13" s="7">
        <v>10</v>
      </c>
      <c r="B13" s="8" t="s">
        <v>48</v>
      </c>
      <c r="C13" s="8" t="s">
        <v>49</v>
      </c>
      <c r="D13" s="8" t="s">
        <v>50</v>
      </c>
      <c r="E13" s="13" t="s">
        <v>22</v>
      </c>
      <c r="F13" s="8" t="s">
        <v>3</v>
      </c>
      <c r="G13" s="8">
        <v>13</v>
      </c>
      <c r="H13" s="9">
        <f>VLOOKUP(F13,'[1]KARNATAKA SOAP'!$C$3:$D$128,2,FALSE)</f>
        <v>130</v>
      </c>
      <c r="I13" s="9">
        <f t="shared" si="0"/>
        <v>26</v>
      </c>
      <c r="J13" s="9">
        <v>30</v>
      </c>
      <c r="K13" s="9">
        <f t="shared" si="1"/>
        <v>1746</v>
      </c>
    </row>
    <row r="14" spans="1:13" s="4" customFormat="1">
      <c r="A14" s="7">
        <v>11</v>
      </c>
      <c r="B14" s="8" t="s">
        <v>48</v>
      </c>
      <c r="C14" s="8" t="s">
        <v>51</v>
      </c>
      <c r="D14" s="8" t="s">
        <v>52</v>
      </c>
      <c r="E14" s="13" t="s">
        <v>22</v>
      </c>
      <c r="F14" s="13" t="s">
        <v>6</v>
      </c>
      <c r="G14" s="8">
        <v>15</v>
      </c>
      <c r="H14" s="9">
        <f>VLOOKUP(F14,'[1]KARNATAKA SOAP'!$C$3:$D$128,2,FALSE)</f>
        <v>140</v>
      </c>
      <c r="I14" s="9">
        <f t="shared" si="0"/>
        <v>30</v>
      </c>
      <c r="J14" s="9">
        <v>30</v>
      </c>
      <c r="K14" s="9">
        <f t="shared" si="1"/>
        <v>2160</v>
      </c>
    </row>
    <row r="15" spans="1:13" s="4" customFormat="1">
      <c r="A15" s="7">
        <v>12</v>
      </c>
      <c r="B15" s="8" t="s">
        <v>53</v>
      </c>
      <c r="C15" s="8" t="s">
        <v>54</v>
      </c>
      <c r="D15" s="8" t="s">
        <v>55</v>
      </c>
      <c r="E15" s="13" t="s">
        <v>22</v>
      </c>
      <c r="F15" s="8" t="s">
        <v>4</v>
      </c>
      <c r="G15" s="8">
        <v>10</v>
      </c>
      <c r="H15" s="9">
        <f>VLOOKUP(F15,'[1]KARNATAKA SOAP'!$C$3:$D$128,2,FALSE)</f>
        <v>140</v>
      </c>
      <c r="I15" s="9">
        <f t="shared" si="0"/>
        <v>20</v>
      </c>
      <c r="J15" s="9">
        <v>30</v>
      </c>
      <c r="K15" s="9">
        <f t="shared" si="1"/>
        <v>1450</v>
      </c>
    </row>
    <row r="16" spans="1:13" s="4" customFormat="1">
      <c r="A16" s="7">
        <v>13</v>
      </c>
      <c r="B16" s="8" t="s">
        <v>56</v>
      </c>
      <c r="C16" s="8" t="s">
        <v>57</v>
      </c>
      <c r="D16" s="8" t="s">
        <v>58</v>
      </c>
      <c r="E16" s="13" t="s">
        <v>22</v>
      </c>
      <c r="F16" s="8" t="s">
        <v>31</v>
      </c>
      <c r="G16" s="8">
        <v>15</v>
      </c>
      <c r="H16" s="9">
        <f>VLOOKUP(F16,'[1]KARNATAKA SOAP'!$C$3:$D$128,2,FALSE)</f>
        <v>130</v>
      </c>
      <c r="I16" s="9">
        <f t="shared" si="0"/>
        <v>30</v>
      </c>
      <c r="J16" s="9">
        <v>30</v>
      </c>
      <c r="K16" s="9">
        <f t="shared" si="1"/>
        <v>2010</v>
      </c>
    </row>
    <row r="17" spans="1:11" s="4" customFormat="1">
      <c r="A17" s="7">
        <v>14</v>
      </c>
      <c r="B17" s="8" t="s">
        <v>56</v>
      </c>
      <c r="C17" s="8" t="s">
        <v>59</v>
      </c>
      <c r="D17" s="8" t="s">
        <v>60</v>
      </c>
      <c r="E17" s="13" t="s">
        <v>22</v>
      </c>
      <c r="F17" s="13" t="s">
        <v>6</v>
      </c>
      <c r="G17" s="8">
        <v>40</v>
      </c>
      <c r="H17" s="9">
        <f>VLOOKUP(F17,'[1]KARNATAKA SOAP'!$C$3:$D$128,2,FALSE)</f>
        <v>140</v>
      </c>
      <c r="I17" s="9">
        <f t="shared" si="0"/>
        <v>80</v>
      </c>
      <c r="J17" s="9">
        <v>30</v>
      </c>
      <c r="K17" s="9">
        <f t="shared" si="1"/>
        <v>5710</v>
      </c>
    </row>
    <row r="18" spans="1:11" s="4" customFormat="1">
      <c r="A18" s="7">
        <v>15</v>
      </c>
      <c r="B18" s="8" t="s">
        <v>56</v>
      </c>
      <c r="C18" s="8" t="s">
        <v>61</v>
      </c>
      <c r="D18" s="8" t="s">
        <v>62</v>
      </c>
      <c r="E18" s="13" t="s">
        <v>22</v>
      </c>
      <c r="F18" s="8" t="s">
        <v>23</v>
      </c>
      <c r="G18" s="8">
        <v>15</v>
      </c>
      <c r="H18" s="9">
        <f>VLOOKUP(F18,'[1]KARNATAKA SOAP'!$C$3:$D$128,2,FALSE)</f>
        <v>130</v>
      </c>
      <c r="I18" s="9">
        <f t="shared" si="0"/>
        <v>30</v>
      </c>
      <c r="J18" s="9">
        <v>30</v>
      </c>
      <c r="K18" s="9">
        <f t="shared" si="1"/>
        <v>2010</v>
      </c>
    </row>
    <row r="19" spans="1:11" s="4" customFormat="1">
      <c r="A19" s="7">
        <v>16</v>
      </c>
      <c r="B19" s="8" t="s">
        <v>63</v>
      </c>
      <c r="C19" s="8" t="s">
        <v>64</v>
      </c>
      <c r="D19" s="8" t="s">
        <v>65</v>
      </c>
      <c r="E19" s="13" t="s">
        <v>22</v>
      </c>
      <c r="F19" s="8" t="s">
        <v>5</v>
      </c>
      <c r="G19" s="8">
        <v>19</v>
      </c>
      <c r="H19" s="9">
        <f>VLOOKUP(F19,'[1]KARNATAKA SOAP'!$C$3:$D$128,2,FALSE)</f>
        <v>130</v>
      </c>
      <c r="I19" s="9">
        <f t="shared" si="0"/>
        <v>38</v>
      </c>
      <c r="J19" s="9">
        <v>30</v>
      </c>
      <c r="K19" s="9">
        <f t="shared" si="1"/>
        <v>2538</v>
      </c>
    </row>
    <row r="20" spans="1:11" s="4" customFormat="1">
      <c r="A20" s="7">
        <v>17</v>
      </c>
      <c r="B20" s="8" t="s">
        <v>63</v>
      </c>
      <c r="C20" s="8" t="s">
        <v>66</v>
      </c>
      <c r="D20" s="8" t="s">
        <v>67</v>
      </c>
      <c r="E20" s="13" t="s">
        <v>22</v>
      </c>
      <c r="F20" s="8" t="s">
        <v>7</v>
      </c>
      <c r="G20" s="8">
        <v>9</v>
      </c>
      <c r="H20" s="9">
        <f>VLOOKUP(F20,'[1]KARNATAKA SOAP'!$C$3:$D$128,2,FALSE)</f>
        <v>120</v>
      </c>
      <c r="I20" s="9">
        <f t="shared" si="0"/>
        <v>18</v>
      </c>
      <c r="J20" s="9">
        <v>30</v>
      </c>
      <c r="K20" s="9">
        <f t="shared" si="1"/>
        <v>1128</v>
      </c>
    </row>
    <row r="21" spans="1:11" s="4" customFormat="1">
      <c r="A21" s="7">
        <v>18</v>
      </c>
      <c r="B21" s="8" t="s">
        <v>63</v>
      </c>
      <c r="C21" s="8" t="s">
        <v>68</v>
      </c>
      <c r="D21" s="8" t="s">
        <v>69</v>
      </c>
      <c r="E21" s="13" t="s">
        <v>22</v>
      </c>
      <c r="F21" s="8" t="s">
        <v>5</v>
      </c>
      <c r="G21" s="8">
        <v>9</v>
      </c>
      <c r="H21" s="9">
        <f>VLOOKUP(F21,'[1]KARNATAKA SOAP'!$C$3:$D$128,2,FALSE)</f>
        <v>130</v>
      </c>
      <c r="I21" s="9">
        <f t="shared" si="0"/>
        <v>18</v>
      </c>
      <c r="J21" s="9">
        <v>30</v>
      </c>
      <c r="K21" s="9">
        <f t="shared" si="1"/>
        <v>1218</v>
      </c>
    </row>
    <row r="22" spans="1:11" s="4" customFormat="1">
      <c r="A22" s="7">
        <v>19</v>
      </c>
      <c r="B22" s="8" t="s">
        <v>70</v>
      </c>
      <c r="C22" s="8" t="s">
        <v>71</v>
      </c>
      <c r="D22" s="8" t="s">
        <v>72</v>
      </c>
      <c r="E22" s="13" t="s">
        <v>22</v>
      </c>
      <c r="F22" s="8" t="s">
        <v>73</v>
      </c>
      <c r="G22" s="8">
        <v>13</v>
      </c>
      <c r="H22" s="9">
        <f>VLOOKUP(F22,'[1]KARNATAKA SOAP'!$C$3:$D$128,2,FALSE)</f>
        <v>130</v>
      </c>
      <c r="I22" s="9">
        <f t="shared" si="0"/>
        <v>26</v>
      </c>
      <c r="J22" s="9">
        <v>30</v>
      </c>
      <c r="K22" s="9">
        <f t="shared" si="1"/>
        <v>1746</v>
      </c>
    </row>
    <row r="23" spans="1:11" s="4" customFormat="1">
      <c r="A23" s="7">
        <v>20</v>
      </c>
      <c r="B23" s="8" t="s">
        <v>74</v>
      </c>
      <c r="C23" s="8" t="s">
        <v>75</v>
      </c>
      <c r="D23" s="8" t="s">
        <v>76</v>
      </c>
      <c r="E23" s="13" t="s">
        <v>22</v>
      </c>
      <c r="F23" s="8" t="s">
        <v>6</v>
      </c>
      <c r="G23" s="8">
        <v>30</v>
      </c>
      <c r="H23" s="9">
        <f>VLOOKUP(F23,'[1]KARNATAKA SOAP'!$C$3:$D$128,2,FALSE)</f>
        <v>140</v>
      </c>
      <c r="I23" s="9">
        <f t="shared" si="0"/>
        <v>60</v>
      </c>
      <c r="J23" s="9">
        <v>30</v>
      </c>
      <c r="K23" s="9">
        <f t="shared" si="1"/>
        <v>4290</v>
      </c>
    </row>
    <row r="24" spans="1:11" s="4" customFormat="1">
      <c r="A24" s="7">
        <v>21</v>
      </c>
      <c r="B24" s="8" t="s">
        <v>77</v>
      </c>
      <c r="C24" s="8" t="s">
        <v>78</v>
      </c>
      <c r="D24" s="8" t="s">
        <v>79</v>
      </c>
      <c r="E24" s="13" t="s">
        <v>22</v>
      </c>
      <c r="F24" s="8" t="s">
        <v>7</v>
      </c>
      <c r="G24" s="8">
        <v>10</v>
      </c>
      <c r="H24" s="9">
        <f>VLOOKUP(F24,'[1]KARNATAKA SOAP'!$C$3:$D$128,2,FALSE)</f>
        <v>120</v>
      </c>
      <c r="I24" s="9">
        <f t="shared" si="0"/>
        <v>20</v>
      </c>
      <c r="J24" s="9">
        <v>30</v>
      </c>
      <c r="K24" s="9">
        <f t="shared" si="1"/>
        <v>1250</v>
      </c>
    </row>
    <row r="25" spans="1:11" s="4" customFormat="1">
      <c r="A25" s="7">
        <v>22</v>
      </c>
      <c r="B25" s="8" t="s">
        <v>77</v>
      </c>
      <c r="C25" s="8" t="s">
        <v>80</v>
      </c>
      <c r="D25" s="8" t="s">
        <v>81</v>
      </c>
      <c r="E25" s="13" t="s">
        <v>22</v>
      </c>
      <c r="F25" s="8" t="s">
        <v>2</v>
      </c>
      <c r="G25" s="8">
        <v>15</v>
      </c>
      <c r="H25" s="9">
        <f>VLOOKUP(F25,'[1]KARNATAKA SOAP'!$C$3:$D$128,2,FALSE)</f>
        <v>140</v>
      </c>
      <c r="I25" s="9">
        <f t="shared" si="0"/>
        <v>30</v>
      </c>
      <c r="J25" s="9">
        <v>30</v>
      </c>
      <c r="K25" s="9">
        <f t="shared" si="1"/>
        <v>2160</v>
      </c>
    </row>
    <row r="26" spans="1:11" s="4" customFormat="1">
      <c r="A26" s="7">
        <v>23</v>
      </c>
      <c r="B26" s="8" t="s">
        <v>77</v>
      </c>
      <c r="C26" s="8" t="s">
        <v>82</v>
      </c>
      <c r="D26" s="8" t="s">
        <v>83</v>
      </c>
      <c r="E26" s="13" t="s">
        <v>22</v>
      </c>
      <c r="F26" s="8" t="s">
        <v>20</v>
      </c>
      <c r="G26" s="8">
        <v>21</v>
      </c>
      <c r="H26" s="9">
        <f>VLOOKUP(F26,'[1]KARNATAKA SOAP'!$C$3:$D$128,2,FALSE)</f>
        <v>120</v>
      </c>
      <c r="I26" s="9">
        <f t="shared" si="0"/>
        <v>42</v>
      </c>
      <c r="J26" s="9">
        <v>30</v>
      </c>
      <c r="K26" s="9">
        <f t="shared" si="1"/>
        <v>2592</v>
      </c>
    </row>
    <row r="27" spans="1:11" s="4" customFormat="1">
      <c r="A27" s="7">
        <v>24</v>
      </c>
      <c r="B27" s="8" t="s">
        <v>84</v>
      </c>
      <c r="C27" s="8" t="s">
        <v>85</v>
      </c>
      <c r="D27" s="8" t="s">
        <v>86</v>
      </c>
      <c r="E27" s="13" t="s">
        <v>22</v>
      </c>
      <c r="F27" s="8" t="s">
        <v>5</v>
      </c>
      <c r="G27" s="8">
        <v>11</v>
      </c>
      <c r="H27" s="9">
        <f>VLOOKUP(F27,'[1]KARNATAKA SOAP'!$C$3:$D$128,2,FALSE)</f>
        <v>130</v>
      </c>
      <c r="I27" s="9">
        <f t="shared" si="0"/>
        <v>22</v>
      </c>
      <c r="J27" s="9">
        <v>30</v>
      </c>
      <c r="K27" s="9">
        <f t="shared" si="1"/>
        <v>1482</v>
      </c>
    </row>
    <row r="28" spans="1:11" s="4" customFormat="1">
      <c r="A28" s="7">
        <v>25</v>
      </c>
      <c r="B28" s="8" t="s">
        <v>87</v>
      </c>
      <c r="C28" s="8" t="s">
        <v>88</v>
      </c>
      <c r="D28" s="8" t="s">
        <v>89</v>
      </c>
      <c r="E28" s="13" t="s">
        <v>22</v>
      </c>
      <c r="F28" s="8" t="s">
        <v>90</v>
      </c>
      <c r="G28" s="8">
        <v>3</v>
      </c>
      <c r="H28" s="9">
        <f>VLOOKUP(F28,'[1]KARNATAKA SOAP'!$C$3:$D$128,2,FALSE)</f>
        <v>130</v>
      </c>
      <c r="I28" s="9">
        <f t="shared" si="0"/>
        <v>6</v>
      </c>
      <c r="J28" s="9">
        <v>30</v>
      </c>
      <c r="K28" s="9">
        <f t="shared" si="1"/>
        <v>426</v>
      </c>
    </row>
    <row r="29" spans="1:11" s="4" customFormat="1">
      <c r="A29" s="7">
        <v>26</v>
      </c>
      <c r="B29" s="8" t="s">
        <v>87</v>
      </c>
      <c r="C29" s="8" t="s">
        <v>91</v>
      </c>
      <c r="D29" s="8" t="s">
        <v>92</v>
      </c>
      <c r="E29" s="13" t="s">
        <v>22</v>
      </c>
      <c r="F29" s="8" t="s">
        <v>7</v>
      </c>
      <c r="G29" s="8">
        <v>10</v>
      </c>
      <c r="H29" s="9">
        <f>VLOOKUP(F29,'[1]KARNATAKA SOAP'!$C$3:$D$128,2,FALSE)</f>
        <v>120</v>
      </c>
      <c r="I29" s="9">
        <f t="shared" si="0"/>
        <v>20</v>
      </c>
      <c r="J29" s="9">
        <v>30</v>
      </c>
      <c r="K29" s="9">
        <f t="shared" si="1"/>
        <v>1250</v>
      </c>
    </row>
    <row r="30" spans="1:11" s="4" customFormat="1">
      <c r="A30" s="7">
        <v>27</v>
      </c>
      <c r="B30" s="8" t="s">
        <v>87</v>
      </c>
      <c r="C30" s="8" t="s">
        <v>93</v>
      </c>
      <c r="D30" s="8" t="s">
        <v>94</v>
      </c>
      <c r="E30" s="13" t="s">
        <v>22</v>
      </c>
      <c r="F30" s="8" t="s">
        <v>95</v>
      </c>
      <c r="G30" s="8">
        <v>4</v>
      </c>
      <c r="H30" s="9">
        <f>VLOOKUP(F30,'[1]KARNATAKA SOAP'!$C$3:$D$128,2,FALSE)</f>
        <v>130</v>
      </c>
      <c r="I30" s="9">
        <f t="shared" si="0"/>
        <v>8</v>
      </c>
      <c r="J30" s="9">
        <v>30</v>
      </c>
      <c r="K30" s="9">
        <f t="shared" si="1"/>
        <v>558</v>
      </c>
    </row>
    <row r="31" spans="1:11" s="4" customFormat="1">
      <c r="A31" s="7">
        <v>28</v>
      </c>
      <c r="B31" s="8" t="s">
        <v>87</v>
      </c>
      <c r="C31" s="8" t="s">
        <v>96</v>
      </c>
      <c r="D31" s="8" t="s">
        <v>97</v>
      </c>
      <c r="E31" s="13" t="s">
        <v>22</v>
      </c>
      <c r="F31" s="8" t="s">
        <v>6</v>
      </c>
      <c r="G31" s="8">
        <v>50</v>
      </c>
      <c r="H31" s="9">
        <f>VLOOKUP(F31,'[1]KARNATAKA SOAP'!$C$3:$D$128,2,FALSE)</f>
        <v>140</v>
      </c>
      <c r="I31" s="9">
        <f t="shared" si="0"/>
        <v>100</v>
      </c>
      <c r="J31" s="9">
        <v>30</v>
      </c>
      <c r="K31" s="9">
        <f t="shared" si="1"/>
        <v>7130</v>
      </c>
    </row>
    <row r="32" spans="1:11" s="4" customFormat="1">
      <c r="A32" s="7">
        <v>29</v>
      </c>
      <c r="B32" s="8" t="s">
        <v>87</v>
      </c>
      <c r="C32" s="8" t="s">
        <v>98</v>
      </c>
      <c r="D32" s="8" t="s">
        <v>99</v>
      </c>
      <c r="E32" s="13" t="s">
        <v>22</v>
      </c>
      <c r="F32" s="8" t="s">
        <v>5</v>
      </c>
      <c r="G32" s="8">
        <v>10</v>
      </c>
      <c r="H32" s="9">
        <f>VLOOKUP(F32,'[1]KARNATAKA SOAP'!$C$3:$D$128,2,FALSE)</f>
        <v>130</v>
      </c>
      <c r="I32" s="9">
        <f t="shared" si="0"/>
        <v>20</v>
      </c>
      <c r="J32" s="9">
        <v>30</v>
      </c>
      <c r="K32" s="9">
        <f t="shared" si="1"/>
        <v>1350</v>
      </c>
    </row>
    <row r="33" spans="1:11" s="4" customFormat="1">
      <c r="A33" s="7">
        <v>30</v>
      </c>
      <c r="B33" s="8" t="s">
        <v>87</v>
      </c>
      <c r="C33" s="8" t="s">
        <v>100</v>
      </c>
      <c r="D33" s="8" t="s">
        <v>101</v>
      </c>
      <c r="E33" s="13" t="s">
        <v>22</v>
      </c>
      <c r="F33" s="8" t="s">
        <v>3</v>
      </c>
      <c r="G33" s="8">
        <v>9</v>
      </c>
      <c r="H33" s="9">
        <f>VLOOKUP(F33,'[1]KARNATAKA SOAP'!$C$3:$D$128,2,FALSE)</f>
        <v>130</v>
      </c>
      <c r="I33" s="9">
        <f t="shared" si="0"/>
        <v>18</v>
      </c>
      <c r="J33" s="9">
        <v>30</v>
      </c>
      <c r="K33" s="9">
        <f t="shared" si="1"/>
        <v>1218</v>
      </c>
    </row>
    <row r="34" spans="1:11" s="4" customFormat="1">
      <c r="A34" s="7">
        <v>31</v>
      </c>
      <c r="B34" s="8" t="s">
        <v>87</v>
      </c>
      <c r="C34" s="8" t="s">
        <v>102</v>
      </c>
      <c r="D34" s="8" t="s">
        <v>103</v>
      </c>
      <c r="E34" s="13" t="s">
        <v>22</v>
      </c>
      <c r="F34" s="8" t="s">
        <v>21</v>
      </c>
      <c r="G34" s="8">
        <v>4</v>
      </c>
      <c r="H34" s="9">
        <f>VLOOKUP(F34,'[1]KARNATAKA SOAP'!$C$3:$D$128,2,FALSE)</f>
        <v>130</v>
      </c>
      <c r="I34" s="9">
        <f t="shared" si="0"/>
        <v>8</v>
      </c>
      <c r="J34" s="9">
        <v>30</v>
      </c>
      <c r="K34" s="9">
        <f t="shared" si="1"/>
        <v>558</v>
      </c>
    </row>
    <row r="35" spans="1:11" s="4" customFormat="1">
      <c r="A35" s="7">
        <v>32</v>
      </c>
      <c r="B35" s="8" t="s">
        <v>87</v>
      </c>
      <c r="C35" s="8" t="s">
        <v>104</v>
      </c>
      <c r="D35" s="8" t="s">
        <v>105</v>
      </c>
      <c r="E35" s="13" t="s">
        <v>22</v>
      </c>
      <c r="F35" s="8" t="s">
        <v>106</v>
      </c>
      <c r="G35" s="8">
        <v>3</v>
      </c>
      <c r="H35" s="9">
        <f>VLOOKUP(F35,'[1]KARNATAKA SOAP'!$C$3:$D$128,2,FALSE)</f>
        <v>120</v>
      </c>
      <c r="I35" s="9">
        <f t="shared" si="0"/>
        <v>6</v>
      </c>
      <c r="J35" s="9">
        <v>30</v>
      </c>
      <c r="K35" s="9">
        <f t="shared" si="1"/>
        <v>396</v>
      </c>
    </row>
    <row r="36" spans="1:11" s="4" customFormat="1">
      <c r="A36" s="7">
        <v>33</v>
      </c>
      <c r="B36" s="8" t="s">
        <v>107</v>
      </c>
      <c r="C36" s="8" t="s">
        <v>108</v>
      </c>
      <c r="D36" s="8" t="s">
        <v>109</v>
      </c>
      <c r="E36" s="13" t="s">
        <v>22</v>
      </c>
      <c r="F36" s="8" t="s">
        <v>31</v>
      </c>
      <c r="G36" s="8">
        <v>7</v>
      </c>
      <c r="H36" s="9">
        <f>VLOOKUP(F36,'[1]KARNATAKA SOAP'!$C$3:$D$128,2,FALSE)</f>
        <v>130</v>
      </c>
      <c r="I36" s="9">
        <f t="shared" si="0"/>
        <v>14</v>
      </c>
      <c r="J36" s="9">
        <v>30</v>
      </c>
      <c r="K36" s="9">
        <f t="shared" si="1"/>
        <v>954</v>
      </c>
    </row>
    <row r="37" spans="1:11" s="4" customFormat="1">
      <c r="A37" s="7">
        <v>34</v>
      </c>
      <c r="B37" s="8" t="s">
        <v>107</v>
      </c>
      <c r="C37" s="8" t="s">
        <v>110</v>
      </c>
      <c r="D37" s="8" t="s">
        <v>111</v>
      </c>
      <c r="E37" s="13" t="s">
        <v>22</v>
      </c>
      <c r="F37" s="8" t="s">
        <v>112</v>
      </c>
      <c r="G37" s="8">
        <v>15</v>
      </c>
      <c r="H37" s="9">
        <f>VLOOKUP(F37,'[1]KARNATAKA SOAP'!$C$3:$D$128,2,FALSE)</f>
        <v>130</v>
      </c>
      <c r="I37" s="9">
        <f t="shared" si="0"/>
        <v>30</v>
      </c>
      <c r="J37" s="9">
        <v>30</v>
      </c>
      <c r="K37" s="9">
        <f t="shared" si="1"/>
        <v>2010</v>
      </c>
    </row>
    <row r="38" spans="1:11" s="4" customFormat="1">
      <c r="A38" s="7">
        <v>35</v>
      </c>
      <c r="B38" s="8" t="s">
        <v>107</v>
      </c>
      <c r="C38" s="8" t="s">
        <v>113</v>
      </c>
      <c r="D38" s="8" t="s">
        <v>114</v>
      </c>
      <c r="E38" s="13" t="s">
        <v>22</v>
      </c>
      <c r="F38" s="8" t="s">
        <v>6</v>
      </c>
      <c r="G38" s="8">
        <v>27</v>
      </c>
      <c r="H38" s="9">
        <f>VLOOKUP(F38,'[1]KARNATAKA SOAP'!$C$3:$D$128,2,FALSE)</f>
        <v>140</v>
      </c>
      <c r="I38" s="9">
        <f t="shared" si="0"/>
        <v>54</v>
      </c>
      <c r="J38" s="9">
        <v>30</v>
      </c>
      <c r="K38" s="9">
        <f t="shared" si="1"/>
        <v>3864</v>
      </c>
    </row>
    <row r="39" spans="1:11" s="4" customFormat="1">
      <c r="A39" s="7">
        <v>36</v>
      </c>
      <c r="B39" s="8" t="s">
        <v>115</v>
      </c>
      <c r="C39" s="8" t="s">
        <v>116</v>
      </c>
      <c r="D39" s="8" t="s">
        <v>117</v>
      </c>
      <c r="E39" s="13" t="s">
        <v>22</v>
      </c>
      <c r="F39" s="8" t="s">
        <v>4</v>
      </c>
      <c r="G39" s="8">
        <v>10</v>
      </c>
      <c r="H39" s="9">
        <f>VLOOKUP(F39,'[1]KARNATAKA SOAP'!$C$3:$D$128,2,FALSE)</f>
        <v>140</v>
      </c>
      <c r="I39" s="9">
        <f t="shared" si="0"/>
        <v>20</v>
      </c>
      <c r="J39" s="9">
        <v>30</v>
      </c>
      <c r="K39" s="9">
        <f t="shared" si="1"/>
        <v>1450</v>
      </c>
    </row>
    <row r="40" spans="1:11" s="4" customFormat="1">
      <c r="A40" s="7">
        <v>37</v>
      </c>
      <c r="B40" s="8" t="s">
        <v>115</v>
      </c>
      <c r="C40" s="8" t="s">
        <v>118</v>
      </c>
      <c r="D40" s="8" t="s">
        <v>119</v>
      </c>
      <c r="E40" s="13" t="s">
        <v>22</v>
      </c>
      <c r="F40" s="8" t="s">
        <v>2</v>
      </c>
      <c r="G40" s="8">
        <v>25</v>
      </c>
      <c r="H40" s="9">
        <f>VLOOKUP(F40,'[1]KARNATAKA SOAP'!$C$3:$D$128,2,FALSE)</f>
        <v>140</v>
      </c>
      <c r="I40" s="9">
        <f t="shared" si="0"/>
        <v>50</v>
      </c>
      <c r="J40" s="9">
        <v>30</v>
      </c>
      <c r="K40" s="9">
        <f t="shared" si="1"/>
        <v>3580</v>
      </c>
    </row>
    <row r="41" spans="1:11" s="4" customFormat="1">
      <c r="A41" s="7">
        <v>38</v>
      </c>
      <c r="B41" s="8" t="s">
        <v>120</v>
      </c>
      <c r="C41" s="8" t="s">
        <v>121</v>
      </c>
      <c r="D41" s="8" t="s">
        <v>122</v>
      </c>
      <c r="E41" s="13" t="s">
        <v>22</v>
      </c>
      <c r="F41" s="8" t="s">
        <v>5</v>
      </c>
      <c r="G41" s="8">
        <v>6</v>
      </c>
      <c r="H41" s="9">
        <f>VLOOKUP(F41,'[1]KARNATAKA SOAP'!$C$3:$D$128,2,FALSE)</f>
        <v>130</v>
      </c>
      <c r="I41" s="9">
        <f t="shared" si="0"/>
        <v>12</v>
      </c>
      <c r="J41" s="9">
        <v>30</v>
      </c>
      <c r="K41" s="9">
        <f t="shared" si="1"/>
        <v>822</v>
      </c>
    </row>
    <row r="42" spans="1:11" s="4" customFormat="1">
      <c r="A42" s="7">
        <v>39</v>
      </c>
      <c r="B42" s="8" t="s">
        <v>120</v>
      </c>
      <c r="C42" s="8" t="s">
        <v>123</v>
      </c>
      <c r="D42" s="8" t="s">
        <v>124</v>
      </c>
      <c r="E42" s="13" t="s">
        <v>22</v>
      </c>
      <c r="F42" s="8" t="s">
        <v>24</v>
      </c>
      <c r="G42" s="8">
        <v>11</v>
      </c>
      <c r="H42" s="9">
        <f>VLOOKUP(F42,'[1]KARNATAKA SOAP'!$C$3:$D$128,2,FALSE)</f>
        <v>130</v>
      </c>
      <c r="I42" s="9">
        <f t="shared" si="0"/>
        <v>22</v>
      </c>
      <c r="J42" s="9">
        <v>30</v>
      </c>
      <c r="K42" s="9">
        <f t="shared" si="1"/>
        <v>1482</v>
      </c>
    </row>
    <row r="43" spans="1:11" s="4" customFormat="1">
      <c r="A43" s="7">
        <v>40</v>
      </c>
      <c r="B43" s="8" t="s">
        <v>120</v>
      </c>
      <c r="C43" s="8" t="s">
        <v>125</v>
      </c>
      <c r="D43" s="8" t="s">
        <v>126</v>
      </c>
      <c r="E43" s="13" t="s">
        <v>22</v>
      </c>
      <c r="F43" s="8" t="s">
        <v>21</v>
      </c>
      <c r="G43" s="8">
        <v>26</v>
      </c>
      <c r="H43" s="9">
        <f>VLOOKUP(F43,'[1]KARNATAKA SOAP'!$C$3:$D$128,2,FALSE)</f>
        <v>130</v>
      </c>
      <c r="I43" s="9">
        <f t="shared" si="0"/>
        <v>52</v>
      </c>
      <c r="J43" s="9">
        <v>30</v>
      </c>
      <c r="K43" s="9">
        <f t="shared" si="1"/>
        <v>3462</v>
      </c>
    </row>
    <row r="44" spans="1:11" s="4" customFormat="1">
      <c r="A44" s="7">
        <v>41</v>
      </c>
      <c r="B44" s="8" t="s">
        <v>120</v>
      </c>
      <c r="C44" s="8" t="s">
        <v>127</v>
      </c>
      <c r="D44" s="8" t="s">
        <v>128</v>
      </c>
      <c r="E44" s="13" t="s">
        <v>22</v>
      </c>
      <c r="F44" s="8" t="s">
        <v>129</v>
      </c>
      <c r="G44" s="8">
        <v>16</v>
      </c>
      <c r="H44" s="9">
        <f>VLOOKUP(F44,'[1]KARNATAKA SOAP'!$C$3:$D$128,2,FALSE)</f>
        <v>130</v>
      </c>
      <c r="I44" s="9">
        <f t="shared" si="0"/>
        <v>32</v>
      </c>
      <c r="J44" s="9">
        <v>30</v>
      </c>
      <c r="K44" s="9">
        <f t="shared" si="1"/>
        <v>2142</v>
      </c>
    </row>
    <row r="45" spans="1:11" s="4" customFormat="1">
      <c r="A45" s="24" t="s">
        <v>130</v>
      </c>
      <c r="B45" s="25"/>
      <c r="C45" s="25"/>
      <c r="D45" s="25"/>
      <c r="E45" s="25"/>
      <c r="F45" s="25"/>
      <c r="G45" s="25"/>
      <c r="H45" s="25"/>
      <c r="I45" s="25"/>
      <c r="J45" s="26"/>
      <c r="K45" s="12">
        <f>ROUND(SUM(K4:K44),0)</f>
        <v>80302</v>
      </c>
    </row>
    <row r="46" spans="1:11" s="4" customFormat="1">
      <c r="A46" s="10"/>
      <c r="B46"/>
      <c r="C46"/>
      <c r="D46"/>
      <c r="E46"/>
      <c r="F46"/>
      <c r="G46" s="5">
        <f>SUM(G4:G44)</f>
        <v>586</v>
      </c>
      <c r="H46" s="11"/>
      <c r="I46" s="11"/>
      <c r="J46" s="11"/>
      <c r="K46" s="11"/>
    </row>
    <row r="47" spans="1:11" s="3" customFormat="1" ht="30" customHeight="1">
      <c r="A47" s="14" t="s">
        <v>25</v>
      </c>
      <c r="B47" s="14"/>
      <c r="C47" s="14"/>
      <c r="D47" s="14"/>
      <c r="E47" s="14"/>
      <c r="F47" s="14"/>
      <c r="G47" s="14"/>
      <c r="H47" s="15"/>
      <c r="I47" s="15"/>
      <c r="J47" s="15"/>
      <c r="K47" s="15"/>
    </row>
    <row r="48" spans="1:11" s="3" customFormat="1" ht="30" customHeight="1">
      <c r="A48" s="14" t="s">
        <v>1</v>
      </c>
      <c r="B48" s="14"/>
      <c r="C48" s="14"/>
      <c r="D48" s="14"/>
      <c r="E48" s="14"/>
      <c r="F48" s="14"/>
      <c r="G48" s="14"/>
      <c r="H48" s="15"/>
      <c r="I48" s="15"/>
      <c r="J48" s="15"/>
      <c r="K48" s="15"/>
    </row>
  </sheetData>
  <sortState ref="B4:K36">
    <sortCondition ref="B4:B36"/>
    <sortCondition ref="C4:C36"/>
  </sortState>
  <mergeCells count="7">
    <mergeCell ref="A47:K47"/>
    <mergeCell ref="A48:K48"/>
    <mergeCell ref="A1:G1"/>
    <mergeCell ref="A2:G2"/>
    <mergeCell ref="H1:K1"/>
    <mergeCell ref="H2:K2"/>
    <mergeCell ref="A45:J45"/>
  </mergeCells>
  <pageMargins left="0.35433070866141736" right="0.27559055118110237" top="0.27" bottom="0.16" header="0.18" footer="0.16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2024-10-03T11:31:53Z</cp:lastPrinted>
  <dcterms:created xsi:type="dcterms:W3CDTF">2024-07-16T04:19:01Z</dcterms:created>
  <dcterms:modified xsi:type="dcterms:W3CDTF">2024-10-11T12:12:49Z</dcterms:modified>
</cp:coreProperties>
</file>