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Sheet1!$A$7:$M$59</definedName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L36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8" i="1"/>
  <c r="G58" i="1" l="1"/>
  <c r="I56" i="1"/>
  <c r="H56" i="1"/>
  <c r="L56" i="1" s="1"/>
  <c r="I55" i="1"/>
  <c r="H55" i="1"/>
  <c r="L55" i="1" s="1"/>
  <c r="I54" i="1"/>
  <c r="H54" i="1"/>
  <c r="L54" i="1" s="1"/>
  <c r="I53" i="1"/>
  <c r="H53" i="1"/>
  <c r="L53" i="1" s="1"/>
  <c r="I52" i="1"/>
  <c r="H52" i="1"/>
  <c r="L52" i="1" s="1"/>
  <c r="I51" i="1"/>
  <c r="H51" i="1"/>
  <c r="L51" i="1" s="1"/>
  <c r="I50" i="1"/>
  <c r="H50" i="1"/>
  <c r="L50" i="1" s="1"/>
  <c r="I49" i="1"/>
  <c r="H49" i="1"/>
  <c r="L49" i="1" s="1"/>
  <c r="I48" i="1"/>
  <c r="H48" i="1"/>
  <c r="L48" i="1" s="1"/>
  <c r="I47" i="1"/>
  <c r="H47" i="1"/>
  <c r="L47" i="1" s="1"/>
  <c r="I46" i="1"/>
  <c r="H46" i="1"/>
  <c r="L46" i="1" s="1"/>
  <c r="I45" i="1"/>
  <c r="H45" i="1"/>
  <c r="L45" i="1" s="1"/>
  <c r="H44" i="1"/>
  <c r="L44" i="1" s="1"/>
  <c r="H43" i="1"/>
  <c r="L43" i="1" s="1"/>
  <c r="H42" i="1"/>
  <c r="L42" i="1" s="1"/>
  <c r="I41" i="1"/>
  <c r="H41" i="1"/>
  <c r="L41" i="1" s="1"/>
  <c r="H40" i="1"/>
  <c r="L40" i="1" s="1"/>
  <c r="H39" i="1"/>
  <c r="L39" i="1" s="1"/>
  <c r="I38" i="1"/>
  <c r="H38" i="1"/>
  <c r="L38" i="1" s="1"/>
  <c r="I37" i="1"/>
  <c r="H37" i="1"/>
  <c r="L37" i="1" s="1"/>
  <c r="I36" i="1"/>
  <c r="H35" i="1"/>
  <c r="L35" i="1" s="1"/>
  <c r="H34" i="1"/>
  <c r="L34" i="1" s="1"/>
  <c r="H33" i="1"/>
  <c r="L33" i="1" s="1"/>
  <c r="H32" i="1"/>
  <c r="L32" i="1" s="1"/>
  <c r="H31" i="1"/>
  <c r="L31" i="1" s="1"/>
  <c r="I30" i="1"/>
  <c r="H30" i="1"/>
  <c r="L30" i="1" s="1"/>
  <c r="I29" i="1"/>
  <c r="H29" i="1"/>
  <c r="L29" i="1" s="1"/>
  <c r="I28" i="1"/>
  <c r="H28" i="1"/>
  <c r="L28" i="1" s="1"/>
  <c r="H27" i="1"/>
  <c r="L27" i="1" s="1"/>
  <c r="H26" i="1"/>
  <c r="L26" i="1" s="1"/>
  <c r="H25" i="1"/>
  <c r="L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H8" i="1"/>
  <c r="L8" i="1" s="1"/>
  <c r="L57" i="1" l="1"/>
</calcChain>
</file>

<file path=xl/sharedStrings.xml><?xml version="1.0" encoding="utf-8"?>
<sst xmlns="http://schemas.openxmlformats.org/spreadsheetml/2006/main" count="324" uniqueCount="215">
  <si>
    <t>DATE</t>
  </si>
  <si>
    <t>GSTIN : 21AGHPB9356M1Z9</t>
  </si>
  <si>
    <t>HSN CODE : 996791</t>
  </si>
  <si>
    <t>PRAGATI LOGISTICS</t>
  </si>
  <si>
    <t>Thanking You…</t>
  </si>
  <si>
    <t>LR NO.</t>
  </si>
  <si>
    <t>CASE</t>
  </si>
  <si>
    <t>RATE</t>
  </si>
  <si>
    <t>LR CH.</t>
  </si>
  <si>
    <t>AMT.</t>
  </si>
  <si>
    <t>BHUBANESWAR</t>
  </si>
  <si>
    <t>TO,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</si>
  <si>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</si>
  <si>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</si>
  <si>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</si>
  <si>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</si>
  <si>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</si>
  <si>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</si>
  <si>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</si>
  <si>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PARCHI AGENCY</t>
  </si>
  <si>
    <t>KALUPADA GHAT</t>
  </si>
  <si>
    <t>OD-02-CF-6090 PABITRA</t>
  </si>
  <si>
    <t>GST to be paid by Consignor under Reverse Charge Mechanism (RCM) as per GST ACT</t>
  </si>
  <si>
    <t>INV. NO.</t>
  </si>
  <si>
    <t>DESTINATION</t>
  </si>
  <si>
    <t>PARTY NAME</t>
  </si>
  <si>
    <t>BILL DATE : 30/04/2024</t>
  </si>
  <si>
    <t>MONTH   : APRIL, 2024.</t>
  </si>
  <si>
    <t>02/4/2024</t>
  </si>
  <si>
    <t>PL/JA/00081</t>
  </si>
  <si>
    <t>1552</t>
  </si>
  <si>
    <t>CTC</t>
  </si>
  <si>
    <t>JAIPATNA</t>
  </si>
  <si>
    <t>DEV AGENCIES</t>
  </si>
  <si>
    <t>03/4/2024</t>
  </si>
  <si>
    <t>PL/JA/00155</t>
  </si>
  <si>
    <t>1568</t>
  </si>
  <si>
    <t>KENDRAPARA</t>
  </si>
  <si>
    <t>PRIYA AGENCY</t>
  </si>
  <si>
    <t>PL/JA/00163</t>
  </si>
  <si>
    <t>1563</t>
  </si>
  <si>
    <t>BARBIL</t>
  </si>
  <si>
    <t>SUBHAM AGENCIS</t>
  </si>
  <si>
    <t>PL/JA/00176</t>
  </si>
  <si>
    <t>1573</t>
  </si>
  <si>
    <t>NIMAPARA</t>
  </si>
  <si>
    <t>JAGABANDHU KASTA</t>
  </si>
  <si>
    <t>PL/JA/00177</t>
  </si>
  <si>
    <t>1575</t>
  </si>
  <si>
    <t>NAYAHAT</t>
  </si>
  <si>
    <t>NIRANJAN behera nayahat</t>
  </si>
  <si>
    <t>PL/JA/00178</t>
  </si>
  <si>
    <t>1572</t>
  </si>
  <si>
    <t>JAY DURGA STORE</t>
  </si>
  <si>
    <t>PL/JA/00232</t>
  </si>
  <si>
    <t>1574</t>
  </si>
  <si>
    <t>BANAMALIPUR</t>
  </si>
  <si>
    <t>MANGALA AGENCY</t>
  </si>
  <si>
    <t>PL/JA/00236</t>
  </si>
  <si>
    <t>1558</t>
  </si>
  <si>
    <t>PIPILI</t>
  </si>
  <si>
    <t>CRETIVE TRADERS</t>
  </si>
  <si>
    <t>PL/JA/00453</t>
  </si>
  <si>
    <t>1569</t>
  </si>
  <si>
    <t>GUDARI</t>
  </si>
  <si>
    <t>T Ramakrishna AND Co</t>
  </si>
  <si>
    <t>04/4/2024</t>
  </si>
  <si>
    <t>PL/JA/00221</t>
  </si>
  <si>
    <t>1564</t>
  </si>
  <si>
    <t>KEONJHAR</t>
  </si>
  <si>
    <t xml:space="preserve">K G S TRADING </t>
  </si>
  <si>
    <t>PL/JA/00279</t>
  </si>
  <si>
    <t>1549</t>
  </si>
  <si>
    <t>SAMBALPUR</t>
  </si>
  <si>
    <t>b r agencies sambalpur</t>
  </si>
  <si>
    <t>PL/JA/00280</t>
  </si>
  <si>
    <t>1551</t>
  </si>
  <si>
    <t>JAGANNATH TRADING CO SAMBALPUR</t>
  </si>
  <si>
    <t>09/4/2024</t>
  </si>
  <si>
    <t>PL/BH/00344</t>
  </si>
  <si>
    <t>002</t>
  </si>
  <si>
    <t>SHERGARH</t>
  </si>
  <si>
    <t>NEW AGENCY POINT</t>
  </si>
  <si>
    <t>10/4/2024</t>
  </si>
  <si>
    <t>PL/BH/00429</t>
  </si>
  <si>
    <t>0008</t>
  </si>
  <si>
    <t>ANGUL</t>
  </si>
  <si>
    <t>OM SHANTI AGENCIES</t>
  </si>
  <si>
    <t>11/4/2024</t>
  </si>
  <si>
    <t>PL/BH/00430</t>
  </si>
  <si>
    <t>0010</t>
  </si>
  <si>
    <t>ATTABIRA</t>
  </si>
  <si>
    <t>k p enterprises</t>
  </si>
  <si>
    <t>PL/BH/00431</t>
  </si>
  <si>
    <t>0009</t>
  </si>
  <si>
    <t>JARKA</t>
  </si>
  <si>
    <t>MAHAVIR DISTRIBUTORS</t>
  </si>
  <si>
    <t>12/4/2024</t>
  </si>
  <si>
    <t>PL/BH/00476</t>
  </si>
  <si>
    <t>013</t>
  </si>
  <si>
    <t>PL/BH/00480</t>
  </si>
  <si>
    <t>0014</t>
  </si>
  <si>
    <t>15/4/2024</t>
  </si>
  <si>
    <t>PL/BH/00578</t>
  </si>
  <si>
    <t>0016</t>
  </si>
  <si>
    <t>ROURKELA</t>
  </si>
  <si>
    <t>OM SAI SALES</t>
  </si>
  <si>
    <t>16/4/2024</t>
  </si>
  <si>
    <t>PL/BH/00579</t>
  </si>
  <si>
    <t>0017</t>
  </si>
  <si>
    <t>PURI</t>
  </si>
  <si>
    <t>R K ENTERPRISES</t>
  </si>
  <si>
    <t>19/4/2024</t>
  </si>
  <si>
    <t>PL/JA/01304</t>
  </si>
  <si>
    <t>0027</t>
  </si>
  <si>
    <t>LITIGUDA</t>
  </si>
  <si>
    <t>RAHUL TRADERS</t>
  </si>
  <si>
    <t>PL/JA/01305</t>
  </si>
  <si>
    <t>0022</t>
  </si>
  <si>
    <t>BERHAMPUR</t>
  </si>
  <si>
    <t>SARASWATI ENTERPRISES</t>
  </si>
  <si>
    <t>PL/JA/01310</t>
  </si>
  <si>
    <t>00033</t>
  </si>
  <si>
    <t>20/4/2024</t>
  </si>
  <si>
    <t>PL/BH/00818</t>
  </si>
  <si>
    <t>0036</t>
  </si>
  <si>
    <t>PL/BH/00819</t>
  </si>
  <si>
    <t>0029</t>
  </si>
  <si>
    <t>JATNI</t>
  </si>
  <si>
    <t>sai enterprises jatni</t>
  </si>
  <si>
    <t>PL/BH/00831</t>
  </si>
  <si>
    <t>0037</t>
  </si>
  <si>
    <t>PL/BH/00842</t>
  </si>
  <si>
    <t>0035</t>
  </si>
  <si>
    <t xml:space="preserve">ZOYA TRADING CO </t>
  </si>
  <si>
    <t>PL/BH/00843</t>
  </si>
  <si>
    <t>0034</t>
  </si>
  <si>
    <t>PL/JA/01301</t>
  </si>
  <si>
    <t>0028</t>
  </si>
  <si>
    <t>CDA-8</t>
  </si>
  <si>
    <t>dosti enterprises</t>
  </si>
  <si>
    <t>PL/JA/01303</t>
  </si>
  <si>
    <t>0023</t>
  </si>
  <si>
    <t>JAJPUR TOWN</t>
  </si>
  <si>
    <t>rameswar bhandar</t>
  </si>
  <si>
    <t>PL/JA/01378</t>
  </si>
  <si>
    <t>0026</t>
  </si>
  <si>
    <t>JHARSUGUDA</t>
  </si>
  <si>
    <t>GANAPATI ENTERPRISES</t>
  </si>
  <si>
    <t>22/4/2024</t>
  </si>
  <si>
    <t>PL/BH/00879</t>
  </si>
  <si>
    <t>0042</t>
  </si>
  <si>
    <t>abhaya enterprisers</t>
  </si>
  <si>
    <t>PL/BH/00895</t>
  </si>
  <si>
    <t>0041</t>
  </si>
  <si>
    <t>23/4/2024</t>
  </si>
  <si>
    <t>PL/JA/01573</t>
  </si>
  <si>
    <t>25</t>
  </si>
  <si>
    <t>24/4/2024</t>
  </si>
  <si>
    <t>PL/BH/00946</t>
  </si>
  <si>
    <t>0046</t>
  </si>
  <si>
    <t>25/4/2024</t>
  </si>
  <si>
    <t>PL/BH/01009</t>
  </si>
  <si>
    <t>0050</t>
  </si>
  <si>
    <t>BOLANGIR</t>
  </si>
  <si>
    <t>CHIDANANDA ENTERPRISES</t>
  </si>
  <si>
    <t>PL/BH/01024</t>
  </si>
  <si>
    <t>0049</t>
  </si>
  <si>
    <t>JAGATPUR</t>
  </si>
  <si>
    <t>JAY MAA GAYATRI AGENCY</t>
  </si>
  <si>
    <t>29/4/2024</t>
  </si>
  <si>
    <t>PL/JA/02039</t>
  </si>
  <si>
    <t>0068</t>
  </si>
  <si>
    <t>PL/JA/02264</t>
  </si>
  <si>
    <t>00062</t>
  </si>
  <si>
    <t>DASPALLA</t>
  </si>
  <si>
    <t>HARIPRIYA AGENCY</t>
  </si>
  <si>
    <t>PL/JA/02625</t>
  </si>
  <si>
    <t>900061</t>
  </si>
  <si>
    <t>GANPATI ENTERPRISES</t>
  </si>
  <si>
    <t>30/4/2024</t>
  </si>
  <si>
    <t>PL/JA/02135</t>
  </si>
  <si>
    <t>66</t>
  </si>
  <si>
    <t>JAGATSINGHPUR</t>
  </si>
  <si>
    <t>rajibalochan agencies</t>
  </si>
  <si>
    <t>PL/JA/02188</t>
  </si>
  <si>
    <t>900089</t>
  </si>
  <si>
    <t>PL/JA/02189</t>
  </si>
  <si>
    <t>900096</t>
  </si>
  <si>
    <t>CHOUDWAR</t>
  </si>
  <si>
    <t>MAA TARINI STORE</t>
  </si>
  <si>
    <t>PL/JA/02263</t>
  </si>
  <si>
    <t>0065</t>
  </si>
  <si>
    <t>BOUDH</t>
  </si>
  <si>
    <t>sahu agencies boudh</t>
  </si>
  <si>
    <t>PL/JA/02305</t>
  </si>
  <si>
    <t>900092</t>
  </si>
  <si>
    <t>KAMAKHYANAGAR</t>
  </si>
  <si>
    <t>HANUMAN AGENCY</t>
  </si>
  <si>
    <t>PL/JA/02424</t>
  </si>
  <si>
    <t>900060</t>
  </si>
  <si>
    <t>GOLAMUNDA</t>
  </si>
  <si>
    <t>GAYATREE KIRANA STORES</t>
  </si>
  <si>
    <t>PL/JA/02441</t>
  </si>
  <si>
    <t>900063</t>
  </si>
  <si>
    <t>NARLA</t>
  </si>
  <si>
    <t>BIKASH ENTERPRISES</t>
  </si>
  <si>
    <t>PL/JA/02449</t>
  </si>
  <si>
    <t>90064</t>
  </si>
  <si>
    <t>ANANDAPUR</t>
  </si>
  <si>
    <t>PATITAPABAN DISTRIBUTOR</t>
  </si>
  <si>
    <t>PL/JA/02476</t>
  </si>
  <si>
    <t>900067</t>
  </si>
  <si>
    <t>BILL NO.   :  4600</t>
  </si>
  <si>
    <t>(RUPEES FORTY SIX THOUSAND ONE HUNDRED ELEVEN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</si>
</sst>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4" fillId="0" borderId="0" xfId="0" applyNumberFormat="1" applyFont="1" applyFill="1" applyAlignment="1">
      <alignment horizontal="center"/>
    </xf>
    <xf numFmtId="0" fontId="4" fillId="0" borderId="0" xfId="0" applyFont="1" applyFill="1"/>
    <xf numFmtId="2" fontId="4" fillId="0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NumberFormat="1" applyFont="1" applyFill="1" applyAlignment="1">
      <alignment horizontal="center"/>
    </xf>
    <xf numFmtId="16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vertical="center"/>
    </xf>
    <xf numFmtId="0" fontId="4" fillId="3" borderId="0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1" xfId="0" applyNumberFormat="1" applyFont="1" applyBorder="1"/>
    <xf numFmtId="0" fontId="11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0" fillId="0" borderId="2" xfId="0" applyNumberFormat="1" applyFont="1" applyBorder="1"/>
    <xf numFmtId="0" fontId="0" fillId="0" borderId="4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center"/>
    </xf>
    <xf numFmtId="0" fontId="0" fillId="0" borderId="3" xfId="0" applyNumberFormat="1" applyFont="1" applyBorder="1"/>
    <xf numFmtId="2" fontId="0" fillId="0" borderId="3" xfId="0" applyNumberFormat="1" applyFont="1" applyBorder="1"/>
    <xf numFmtId="2" fontId="0" fillId="0" borderId="7" xfId="0" applyNumberFormat="1" applyFont="1" applyBorder="1"/>
    <xf numFmtId="0" fontId="8" fillId="0" borderId="8" xfId="0" applyNumberFormat="1" applyFont="1" applyBorder="1" applyAlignment="1">
      <alignment horizontal="center"/>
    </xf>
    <xf numFmtId="0" fontId="8" fillId="0" borderId="9" xfId="0" applyNumberFormat="1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right" vertical="center"/>
    </xf>
    <xf numFmtId="0" fontId="8" fillId="0" borderId="3" xfId="0" applyNumberFormat="1" applyFont="1" applyBorder="1" applyAlignment="1">
      <alignment horizont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8" fillId="0" borderId="15" xfId="0" applyNumberFormat="1" applyFont="1" applyBorder="1" applyAlignment="1">
      <alignment horizontal="right" vertical="center"/>
    </xf>
    <xf numFmtId="0" fontId="8" fillId="0" borderId="16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4">
          <cell r="C4" t="str">
            <v>DESTINATION</v>
          </cell>
          <cell r="D4" t="str">
            <v>NEW RATE / CASE</v>
          </cell>
        </row>
        <row r="5">
          <cell r="C5" t="str">
            <v>AMBADALA</v>
          </cell>
          <cell r="D5">
            <v>52</v>
          </cell>
        </row>
        <row r="6">
          <cell r="C6" t="str">
            <v>ANANDAPUR</v>
          </cell>
          <cell r="D6">
            <v>37</v>
          </cell>
        </row>
        <row r="7">
          <cell r="C7" t="str">
            <v>ANGUL</v>
          </cell>
          <cell r="D7">
            <v>25</v>
          </cell>
        </row>
        <row r="8">
          <cell r="C8" t="str">
            <v>ANKULI</v>
          </cell>
          <cell r="D8">
            <v>27</v>
          </cell>
        </row>
        <row r="9">
          <cell r="C9" t="str">
            <v>ASKA</v>
          </cell>
          <cell r="D9">
            <v>44</v>
          </cell>
        </row>
        <row r="10">
          <cell r="C10" t="str">
            <v>ATTABIRA</v>
          </cell>
          <cell r="D10">
            <v>47</v>
          </cell>
        </row>
        <row r="11">
          <cell r="C11" t="str">
            <v>BALASORE</v>
          </cell>
          <cell r="D11">
            <v>23</v>
          </cell>
        </row>
        <row r="12">
          <cell r="C12" t="str">
            <v>BALIAPAL</v>
          </cell>
          <cell r="D12">
            <v>47</v>
          </cell>
        </row>
        <row r="13">
          <cell r="C13" t="str">
            <v>BALIGUDA</v>
          </cell>
          <cell r="D13">
            <v>67</v>
          </cell>
        </row>
        <row r="14">
          <cell r="C14" t="str">
            <v>BALUGAON</v>
          </cell>
          <cell r="D14">
            <v>22</v>
          </cell>
        </row>
        <row r="15">
          <cell r="C15" t="str">
            <v>BANAMALIPUR</v>
          </cell>
          <cell r="D15">
            <v>26</v>
          </cell>
        </row>
        <row r="16">
          <cell r="C16" t="str">
            <v>BANTALA</v>
          </cell>
          <cell r="D16">
            <v>37</v>
          </cell>
        </row>
        <row r="17">
          <cell r="C17" t="str">
            <v>BARANGA</v>
          </cell>
          <cell r="D17">
            <v>30</v>
          </cell>
        </row>
        <row r="18">
          <cell r="C18" t="str">
            <v>BARBIL</v>
          </cell>
          <cell r="D18">
            <v>32</v>
          </cell>
        </row>
        <row r="19">
          <cell r="C19" t="str">
            <v>BARIPADA</v>
          </cell>
          <cell r="D19">
            <v>23</v>
          </cell>
        </row>
        <row r="20">
          <cell r="C20" t="str">
            <v>BELIAPAL</v>
          </cell>
          <cell r="D20">
            <v>28</v>
          </cell>
        </row>
        <row r="21">
          <cell r="C21" t="str">
            <v>BELLAGUNTHA</v>
          </cell>
          <cell r="D21">
            <v>55</v>
          </cell>
        </row>
        <row r="22">
          <cell r="C22" t="str">
            <v>BELPAHAR</v>
          </cell>
          <cell r="D22">
            <v>35</v>
          </cell>
        </row>
        <row r="23">
          <cell r="C23" t="str">
            <v>BERHAMPUR</v>
          </cell>
          <cell r="D23">
            <v>24</v>
          </cell>
        </row>
        <row r="24">
          <cell r="C24" t="str">
            <v>BHADRAK</v>
          </cell>
          <cell r="D24">
            <v>22</v>
          </cell>
        </row>
        <row r="25">
          <cell r="C25" t="str">
            <v>BHANDARIPOKHARI</v>
          </cell>
          <cell r="D25">
            <v>35</v>
          </cell>
        </row>
        <row r="26">
          <cell r="C26" t="str">
            <v>BHAWANIPATNA</v>
          </cell>
          <cell r="D26">
            <v>37</v>
          </cell>
        </row>
        <row r="27">
          <cell r="C27" t="str">
            <v>BINJHARPUR</v>
          </cell>
          <cell r="D27">
            <v>40</v>
          </cell>
        </row>
        <row r="28">
          <cell r="C28" t="str">
            <v>BOLANGIR</v>
          </cell>
          <cell r="D28">
            <v>30</v>
          </cell>
        </row>
        <row r="29">
          <cell r="C29" t="str">
            <v>BOUDH</v>
          </cell>
          <cell r="D29">
            <v>33</v>
          </cell>
        </row>
        <row r="30">
          <cell r="C30" t="str">
            <v>BUGUDA</v>
          </cell>
          <cell r="D30">
            <v>55</v>
          </cell>
        </row>
        <row r="31">
          <cell r="C31" t="str">
            <v>CHANDANPUR</v>
          </cell>
          <cell r="D31">
            <v>28</v>
          </cell>
        </row>
        <row r="32">
          <cell r="C32" t="str">
            <v>CHHATRAPUR</v>
          </cell>
          <cell r="D32">
            <v>50</v>
          </cell>
        </row>
        <row r="33">
          <cell r="C33" t="str">
            <v>CHIKITI</v>
          </cell>
          <cell r="D33">
            <v>52</v>
          </cell>
        </row>
        <row r="34">
          <cell r="C34" t="str">
            <v>CHOUDWAR</v>
          </cell>
          <cell r="D34">
            <v>23</v>
          </cell>
        </row>
        <row r="35">
          <cell r="C35" t="str">
            <v>CUTTACK</v>
          </cell>
          <cell r="D35">
            <v>15</v>
          </cell>
        </row>
        <row r="36">
          <cell r="C36" t="str">
            <v>DARINGIBADI</v>
          </cell>
          <cell r="D36">
            <v>71</v>
          </cell>
        </row>
        <row r="37">
          <cell r="C37" t="str">
            <v>DASPALLA</v>
          </cell>
          <cell r="D37">
            <v>35</v>
          </cell>
        </row>
        <row r="38">
          <cell r="C38" t="str">
            <v>DHARMAGARH</v>
          </cell>
          <cell r="D38">
            <v>43</v>
          </cell>
        </row>
        <row r="39">
          <cell r="C39" t="str">
            <v>DHENKANAL</v>
          </cell>
          <cell r="D39">
            <v>25</v>
          </cell>
        </row>
        <row r="40">
          <cell r="C40" t="str">
            <v>DIGAPAHANDI</v>
          </cell>
          <cell r="D40">
            <v>50</v>
          </cell>
        </row>
        <row r="41">
          <cell r="C41" t="str">
            <v>G.UDAYAGIRI</v>
          </cell>
          <cell r="D41">
            <v>65</v>
          </cell>
        </row>
        <row r="42">
          <cell r="C42" t="str">
            <v>GOLAMUNDA</v>
          </cell>
          <cell r="D42">
            <v>55</v>
          </cell>
        </row>
        <row r="43">
          <cell r="C43" t="str">
            <v>GUDARI</v>
          </cell>
          <cell r="D43">
            <v>77</v>
          </cell>
        </row>
        <row r="44">
          <cell r="C44" t="str">
            <v>HINJILICUT</v>
          </cell>
          <cell r="D44">
            <v>43</v>
          </cell>
        </row>
        <row r="45">
          <cell r="C45" t="str">
            <v>JAGANNATH PRASAD</v>
          </cell>
          <cell r="D45">
            <v>70</v>
          </cell>
        </row>
        <row r="46">
          <cell r="C46" t="str">
            <v>JAGATPUR</v>
          </cell>
          <cell r="D46">
            <v>23</v>
          </cell>
        </row>
        <row r="47">
          <cell r="C47" t="str">
            <v>JAGATSINGHPUR</v>
          </cell>
          <cell r="D47">
            <v>25</v>
          </cell>
        </row>
        <row r="48">
          <cell r="C48" t="str">
            <v>JAIPATNA</v>
          </cell>
          <cell r="D48">
            <v>45</v>
          </cell>
        </row>
        <row r="49">
          <cell r="C49" t="str">
            <v>JAJPUR ROAD</v>
          </cell>
          <cell r="D49">
            <v>25</v>
          </cell>
        </row>
        <row r="50">
          <cell r="C50" t="str">
            <v>JAJPUR TOWN</v>
          </cell>
          <cell r="D50">
            <v>25</v>
          </cell>
        </row>
        <row r="51">
          <cell r="C51" t="str">
            <v>JARKA</v>
          </cell>
          <cell r="D51">
            <v>25</v>
          </cell>
        </row>
        <row r="52">
          <cell r="C52" t="str">
            <v>JATNI</v>
          </cell>
          <cell r="D52">
            <v>22</v>
          </cell>
        </row>
        <row r="53">
          <cell r="C53" t="str">
            <v>JHARSUGUDA</v>
          </cell>
          <cell r="D53">
            <v>27</v>
          </cell>
        </row>
        <row r="54">
          <cell r="C54" t="str">
            <v>JUNAGARH</v>
          </cell>
          <cell r="D54">
            <v>37</v>
          </cell>
        </row>
        <row r="55">
          <cell r="C55" t="str">
            <v>KABISURYANAGAR</v>
          </cell>
          <cell r="D55">
            <v>49</v>
          </cell>
        </row>
        <row r="56">
          <cell r="C56" t="str">
            <v>KALUPADA GHAT</v>
          </cell>
          <cell r="D56">
            <v>28</v>
          </cell>
        </row>
        <row r="57">
          <cell r="C57" t="str">
            <v>KALYANSINGPUR</v>
          </cell>
          <cell r="D57">
            <v>71</v>
          </cell>
        </row>
        <row r="58">
          <cell r="C58" t="str">
            <v>KANDARPUR</v>
          </cell>
          <cell r="D58">
            <v>23</v>
          </cell>
        </row>
        <row r="59">
          <cell r="C59" t="str">
            <v>KANTABANJI</v>
          </cell>
          <cell r="D59">
            <v>38</v>
          </cell>
        </row>
        <row r="60">
          <cell r="C60" t="str">
            <v>KARANJIA</v>
          </cell>
          <cell r="D60">
            <v>49</v>
          </cell>
        </row>
        <row r="61">
          <cell r="C61" t="str">
            <v>KENDRAPARA</v>
          </cell>
          <cell r="D61">
            <v>28</v>
          </cell>
        </row>
        <row r="62">
          <cell r="C62" t="str">
            <v>KEONJHAR</v>
          </cell>
          <cell r="D62">
            <v>29</v>
          </cell>
        </row>
        <row r="63">
          <cell r="C63" t="str">
            <v>KESINGA</v>
          </cell>
          <cell r="D63">
            <v>35</v>
          </cell>
        </row>
        <row r="64">
          <cell r="C64" t="str">
            <v>KHALLIKOTE</v>
          </cell>
          <cell r="D64">
            <v>53</v>
          </cell>
        </row>
        <row r="65">
          <cell r="C65" t="str">
            <v>KHURDA</v>
          </cell>
          <cell r="D65">
            <v>22</v>
          </cell>
        </row>
        <row r="66">
          <cell r="C66" t="str">
            <v>LAMTAPUT</v>
          </cell>
          <cell r="D66">
            <v>71</v>
          </cell>
        </row>
        <row r="67">
          <cell r="C67" t="str">
            <v>LAXMIPUR</v>
          </cell>
          <cell r="D67">
            <v>70</v>
          </cell>
        </row>
        <row r="68">
          <cell r="C68" t="str">
            <v>LITIGUDA</v>
          </cell>
          <cell r="D68">
            <v>43</v>
          </cell>
        </row>
        <row r="69">
          <cell r="C69" t="str">
            <v>MAHANGA</v>
          </cell>
          <cell r="D69">
            <v>33</v>
          </cell>
        </row>
        <row r="70">
          <cell r="C70" t="str">
            <v>MARSHAGHAI</v>
          </cell>
          <cell r="D70">
            <v>27</v>
          </cell>
        </row>
        <row r="71">
          <cell r="C71" t="str">
            <v>MOHANA</v>
          </cell>
          <cell r="D71">
            <v>63</v>
          </cell>
        </row>
        <row r="72">
          <cell r="C72" t="str">
            <v>MUNDAMARAI</v>
          </cell>
          <cell r="D72">
            <v>55</v>
          </cell>
        </row>
        <row r="73">
          <cell r="C73" t="str">
            <v>NARAYANPATNA</v>
          </cell>
          <cell r="D73">
            <v>75</v>
          </cell>
        </row>
        <row r="74">
          <cell r="C74" t="str">
            <v>NARLA</v>
          </cell>
          <cell r="D74">
            <v>66</v>
          </cell>
        </row>
        <row r="75">
          <cell r="C75" t="str">
            <v>NUAPADA</v>
          </cell>
          <cell r="D75">
            <v>58</v>
          </cell>
        </row>
        <row r="76">
          <cell r="C76" t="str">
            <v>NAYAHAT</v>
          </cell>
          <cell r="D76">
            <v>25</v>
          </cell>
        </row>
        <row r="77">
          <cell r="C77" t="str">
            <v>NIMAPARA</v>
          </cell>
          <cell r="D77">
            <v>25</v>
          </cell>
        </row>
        <row r="78">
          <cell r="C78" t="str">
            <v>NISCHINTKOILI</v>
          </cell>
          <cell r="D78">
            <v>27</v>
          </cell>
        </row>
        <row r="79">
          <cell r="C79" t="str">
            <v>PARADEEP</v>
          </cell>
          <cell r="D79">
            <v>28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PHULBANI</v>
          </cell>
          <cell r="D81">
            <v>36</v>
          </cell>
        </row>
        <row r="82">
          <cell r="C82" t="str">
            <v>PIPILI</v>
          </cell>
          <cell r="D82">
            <v>35</v>
          </cell>
        </row>
        <row r="83">
          <cell r="C83" t="str">
            <v>POLASARA</v>
          </cell>
          <cell r="D83">
            <v>60</v>
          </cell>
        </row>
        <row r="84">
          <cell r="C84" t="str">
            <v>PURI</v>
          </cell>
          <cell r="D84">
            <v>21</v>
          </cell>
        </row>
        <row r="85">
          <cell r="C85" t="str">
            <v>PURUSOTTAMPUR</v>
          </cell>
          <cell r="D85">
            <v>59</v>
          </cell>
        </row>
        <row r="86">
          <cell r="C86" t="str">
            <v>RAIKIA</v>
          </cell>
          <cell r="D86">
            <v>63</v>
          </cell>
        </row>
        <row r="87">
          <cell r="C87" t="str">
            <v>RAIRANGPUR</v>
          </cell>
          <cell r="D87">
            <v>38</v>
          </cell>
        </row>
        <row r="88">
          <cell r="C88" t="str">
            <v>RAJGANGPUR</v>
          </cell>
          <cell r="D88">
            <v>29</v>
          </cell>
        </row>
        <row r="89">
          <cell r="C89" t="str">
            <v>RAJKHARIAR</v>
          </cell>
          <cell r="D89">
            <v>52</v>
          </cell>
        </row>
        <row r="90">
          <cell r="C90" t="str">
            <v>REDHAKHOL</v>
          </cell>
          <cell r="D90">
            <v>39</v>
          </cell>
        </row>
        <row r="91">
          <cell r="C91" t="str">
            <v>ROURKELA</v>
          </cell>
          <cell r="D91">
            <v>27</v>
          </cell>
        </row>
        <row r="92">
          <cell r="C92" t="str">
            <v>SAMBALPUR</v>
          </cell>
          <cell r="D92">
            <v>27</v>
          </cell>
        </row>
        <row r="93">
          <cell r="C93" t="str">
            <v xml:space="preserve">SARANGADA </v>
          </cell>
          <cell r="D93">
            <v>71</v>
          </cell>
        </row>
        <row r="94">
          <cell r="C94" t="str">
            <v>SHERGARH</v>
          </cell>
          <cell r="D94">
            <v>48</v>
          </cell>
        </row>
        <row r="95">
          <cell r="C95" t="str">
            <v>SORADA</v>
          </cell>
          <cell r="D95">
            <v>60</v>
          </cell>
        </row>
        <row r="96">
          <cell r="C96" t="str">
            <v>SORO</v>
          </cell>
          <cell r="D96">
            <v>36</v>
          </cell>
        </row>
        <row r="97">
          <cell r="C97" t="str">
            <v>SUNDERGARH</v>
          </cell>
          <cell r="D97">
            <v>34</v>
          </cell>
        </row>
        <row r="98">
          <cell r="C98" t="str">
            <v>TALCHER</v>
          </cell>
          <cell r="D98">
            <v>29</v>
          </cell>
        </row>
        <row r="99">
          <cell r="C99" t="str">
            <v>TANGI</v>
          </cell>
          <cell r="D99">
            <v>21</v>
          </cell>
        </row>
        <row r="100">
          <cell r="C100" t="str">
            <v>TIKABALI</v>
          </cell>
          <cell r="D100">
            <v>63</v>
          </cell>
        </row>
        <row r="101">
          <cell r="C101" t="str">
            <v>TUSHRA</v>
          </cell>
          <cell r="D101">
            <v>55</v>
          </cell>
        </row>
        <row r="102">
          <cell r="C102" t="str">
            <v>UTTAMPUR</v>
          </cell>
          <cell r="D102">
            <v>25</v>
          </cell>
        </row>
        <row r="103">
          <cell r="C103" t="str">
            <v>RAYAGADA</v>
          </cell>
          <cell r="D103">
            <v>50</v>
          </cell>
        </row>
        <row r="104">
          <cell r="C104" t="str">
            <v>MAIDALPUR</v>
          </cell>
          <cell r="D104">
            <v>70</v>
          </cell>
        </row>
        <row r="105">
          <cell r="C105" t="str">
            <v>KAMAKHYANAGAR</v>
          </cell>
          <cell r="D105">
            <v>25</v>
          </cell>
        </row>
        <row r="106">
          <cell r="C106" t="str">
            <v>NAYAGARH</v>
          </cell>
          <cell r="D106">
            <v>28</v>
          </cell>
        </row>
        <row r="107">
          <cell r="C107" t="str">
            <v>BRAJARAJNAGAR</v>
          </cell>
          <cell r="D107">
            <v>65</v>
          </cell>
        </row>
        <row r="108">
          <cell r="C108" t="str">
            <v>BALICHANDRAPUR</v>
          </cell>
          <cell r="D108">
            <v>35</v>
          </cell>
        </row>
        <row r="109">
          <cell r="C109" t="str">
            <v>BOIPARIGUDA</v>
          </cell>
          <cell r="D109">
            <v>74</v>
          </cell>
        </row>
        <row r="110">
          <cell r="C110" t="str">
            <v>PURUNA CUTTACK</v>
          </cell>
          <cell r="D110">
            <v>33</v>
          </cell>
        </row>
        <row r="111">
          <cell r="C111" t="str">
            <v>DEOGARH</v>
          </cell>
          <cell r="D111">
            <v>63</v>
          </cell>
        </row>
        <row r="112">
          <cell r="C112" t="str">
            <v>RASALPUR (JSP)</v>
          </cell>
          <cell r="D112">
            <v>25</v>
          </cell>
        </row>
        <row r="113">
          <cell r="C113" t="str">
            <v>PANKAPAL</v>
          </cell>
          <cell r="D113">
            <v>25</v>
          </cell>
        </row>
        <row r="114">
          <cell r="C114" t="str">
            <v>MUKUNDADASPUR</v>
          </cell>
          <cell r="D114">
            <v>35</v>
          </cell>
        </row>
        <row r="115">
          <cell r="C115" t="str">
            <v>BHUBAN</v>
          </cell>
          <cell r="D115">
            <v>40</v>
          </cell>
        </row>
        <row r="116">
          <cell r="C116" t="str">
            <v>BOINDA</v>
          </cell>
          <cell r="D116">
            <v>53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zoomScale="130" zoomScaleNormal="130" workbookViewId="0">
      <selection activeCell="M4" sqref="M4"/>
    </sheetView>
  </sheetViews>
  <sheetFormatPr defaultRowHeight="15" customHeight="1" x14ac:dyDescent="0.25"/>
  <cols>
    <col min="1" max="1" width="4" style="28" customWidth="1"/>
    <col min="2" max="2" width="10.28515625" style="27" bestFit="1" customWidth="1"/>
    <col min="3" max="3" width="12.42578125" style="28" customWidth="1"/>
    <col min="4" max="4" width="8.7109375" style="29" bestFit="1" customWidth="1"/>
    <col min="5" max="5" width="6.5703125" style="29" bestFit="1" customWidth="1"/>
    <col min="6" max="6" width="17.85546875" style="28" bestFit="1" customWidth="1"/>
    <col min="7" max="7" width="5.42578125" style="28" bestFit="1" customWidth="1"/>
    <col min="8" max="8" width="6" style="30" bestFit="1" customWidth="1"/>
    <col min="9" max="9" width="7" style="26" bestFit="1" customWidth="1"/>
    <col min="10" max="10" width="7" style="26" customWidth="1"/>
    <col min="11" max="11" width="6.5703125" style="26" bestFit="1" customWidth="1"/>
    <col min="12" max="12" width="9.28515625" style="31" bestFit="1" customWidth="1"/>
    <col min="13" max="13" width="38.42578125" style="26" bestFit="1" customWidth="1"/>
    <col min="14" max="16384" width="9.140625" style="26"/>
  </cols>
  <sheetData>
    <row r="1" spans="1:13" s="7" customFormat="1" ht="15" customHeight="1" x14ac:dyDescent="0.25">
      <c r="A1" s="4" t="s">
        <v>11</v>
      </c>
      <c r="B1" s="12"/>
      <c r="C1" s="13"/>
      <c r="D1" s="14"/>
      <c r="E1" s="14"/>
      <c r="I1" s="15" t="s">
        <v>27</v>
      </c>
    </row>
    <row r="2" spans="1:13" s="7" customFormat="1" ht="15" customHeight="1" x14ac:dyDescent="0.25">
      <c r="A2" s="5" t="s">
        <v>12</v>
      </c>
      <c r="B2" s="16"/>
      <c r="C2" s="17"/>
      <c r="D2" s="14"/>
      <c r="E2" s="14"/>
      <c r="I2" s="15" t="s">
        <v>213</v>
      </c>
    </row>
    <row r="3" spans="1:13" s="7" customFormat="1" ht="15" customHeight="1" x14ac:dyDescent="0.25">
      <c r="A3" s="6" t="s">
        <v>10</v>
      </c>
      <c r="B3" s="18"/>
      <c r="C3" s="19"/>
      <c r="D3" s="14"/>
      <c r="E3" s="14"/>
      <c r="I3" s="15" t="s">
        <v>26</v>
      </c>
    </row>
    <row r="4" spans="1:13" s="7" customFormat="1" ht="15" customHeight="1" x14ac:dyDescent="0.25">
      <c r="A4" s="6" t="s">
        <v>13</v>
      </c>
      <c r="B4" s="18"/>
      <c r="C4" s="19"/>
      <c r="D4" s="14"/>
      <c r="E4" s="14"/>
      <c r="I4" s="15" t="s">
        <v>1</v>
      </c>
    </row>
    <row r="5" spans="1:13" s="7" customFormat="1" ht="15.75" customHeight="1" x14ac:dyDescent="0.25">
      <c r="A5" s="4" t="s">
        <v>14</v>
      </c>
      <c r="B5" s="18"/>
      <c r="C5" s="19"/>
      <c r="D5" s="14"/>
      <c r="E5" s="14"/>
      <c r="I5" s="20" t="s">
        <v>2</v>
      </c>
    </row>
    <row r="6" spans="1:13" s="7" customFormat="1" ht="15" customHeight="1" thickBot="1" x14ac:dyDescent="0.3">
      <c r="A6" s="13"/>
      <c r="B6" s="18"/>
      <c r="C6" s="19"/>
      <c r="D6" s="14"/>
      <c r="E6" s="14"/>
      <c r="F6" s="17"/>
      <c r="G6" s="17"/>
      <c r="H6" s="13"/>
    </row>
    <row r="7" spans="1:13" s="32" customFormat="1" ht="15" customHeight="1" thickBot="1" x14ac:dyDescent="0.3">
      <c r="A7" s="47" t="s">
        <v>16</v>
      </c>
      <c r="B7" s="48" t="s">
        <v>0</v>
      </c>
      <c r="C7" s="48" t="s">
        <v>5</v>
      </c>
      <c r="D7" s="48" t="s">
        <v>23</v>
      </c>
      <c r="E7" s="48" t="s">
        <v>17</v>
      </c>
      <c r="F7" s="48" t="s">
        <v>24</v>
      </c>
      <c r="G7" s="48" t="s">
        <v>6</v>
      </c>
      <c r="H7" s="49" t="s">
        <v>7</v>
      </c>
      <c r="I7" s="49" t="s">
        <v>18</v>
      </c>
      <c r="J7" s="49" t="s">
        <v>15</v>
      </c>
      <c r="K7" s="49" t="s">
        <v>8</v>
      </c>
      <c r="L7" s="50" t="s">
        <v>9</v>
      </c>
      <c r="M7" s="51" t="s">
        <v>25</v>
      </c>
    </row>
    <row r="8" spans="1:13" s="32" customFormat="1" ht="15" customHeight="1" x14ac:dyDescent="0.25">
      <c r="A8" s="43">
        <v>1</v>
      </c>
      <c r="B8" s="44" t="s">
        <v>28</v>
      </c>
      <c r="C8" s="44" t="s">
        <v>29</v>
      </c>
      <c r="D8" s="44" t="s">
        <v>30</v>
      </c>
      <c r="E8" s="44" t="s">
        <v>31</v>
      </c>
      <c r="F8" s="44" t="s">
        <v>32</v>
      </c>
      <c r="G8" s="44">
        <v>15</v>
      </c>
      <c r="H8" s="45">
        <f>VLOOKUP(F8,'[1]USHODAYA '!$C$4:$D$120,2,FALSE)</f>
        <v>45</v>
      </c>
      <c r="I8" s="45"/>
      <c r="J8" s="45">
        <f t="shared" ref="J8:J39" si="0">G8*5</f>
        <v>75</v>
      </c>
      <c r="K8" s="45">
        <v>30</v>
      </c>
      <c r="L8" s="46">
        <f>G8*H8+I8+J8+K8</f>
        <v>780</v>
      </c>
      <c r="M8" s="40" t="s">
        <v>33</v>
      </c>
    </row>
    <row r="9" spans="1:13" s="32" customFormat="1" ht="15" customHeight="1" x14ac:dyDescent="0.25">
      <c r="A9" s="41">
        <f>A8+1</f>
        <v>2</v>
      </c>
      <c r="B9" s="34" t="s">
        <v>34</v>
      </c>
      <c r="C9" s="34" t="s">
        <v>35</v>
      </c>
      <c r="D9" s="34" t="s">
        <v>36</v>
      </c>
      <c r="E9" s="34" t="s">
        <v>31</v>
      </c>
      <c r="F9" s="34" t="s">
        <v>37</v>
      </c>
      <c r="G9" s="34">
        <v>14</v>
      </c>
      <c r="H9" s="36">
        <f>VLOOKUP(F9,'[1]USHODAYA '!$C$4:$D$120,2,FALSE)</f>
        <v>28</v>
      </c>
      <c r="I9" s="36">
        <f t="shared" ref="I9:I17" si="1">G9*5</f>
        <v>70</v>
      </c>
      <c r="J9" s="45">
        <f t="shared" si="0"/>
        <v>70</v>
      </c>
      <c r="K9" s="36">
        <v>30</v>
      </c>
      <c r="L9" s="46">
        <f t="shared" ref="L9:L56" si="2">G9*H9+I9+J9+K9</f>
        <v>562</v>
      </c>
      <c r="M9" s="40" t="s">
        <v>38</v>
      </c>
    </row>
    <row r="10" spans="1:13" s="32" customFormat="1" ht="15" customHeight="1" x14ac:dyDescent="0.25">
      <c r="A10" s="41">
        <f t="shared" ref="A10:A56" si="3">A9+1</f>
        <v>3</v>
      </c>
      <c r="B10" s="34" t="s">
        <v>34</v>
      </c>
      <c r="C10" s="34" t="s">
        <v>39</v>
      </c>
      <c r="D10" s="34" t="s">
        <v>40</v>
      </c>
      <c r="E10" s="34" t="s">
        <v>31</v>
      </c>
      <c r="F10" s="34" t="s">
        <v>41</v>
      </c>
      <c r="G10" s="34">
        <v>20</v>
      </c>
      <c r="H10" s="36">
        <f>VLOOKUP(F10,'[1]USHODAYA '!$C$4:$D$120,2,FALSE)</f>
        <v>32</v>
      </c>
      <c r="I10" s="36">
        <f t="shared" si="1"/>
        <v>100</v>
      </c>
      <c r="J10" s="45">
        <f t="shared" si="0"/>
        <v>100</v>
      </c>
      <c r="K10" s="36">
        <v>30</v>
      </c>
      <c r="L10" s="46">
        <f t="shared" si="2"/>
        <v>870</v>
      </c>
      <c r="M10" s="40" t="s">
        <v>42</v>
      </c>
    </row>
    <row r="11" spans="1:13" s="32" customFormat="1" ht="15" customHeight="1" x14ac:dyDescent="0.25">
      <c r="A11" s="41">
        <f t="shared" si="3"/>
        <v>4</v>
      </c>
      <c r="B11" s="34" t="s">
        <v>34</v>
      </c>
      <c r="C11" s="34" t="s">
        <v>43</v>
      </c>
      <c r="D11" s="34" t="s">
        <v>44</v>
      </c>
      <c r="E11" s="34" t="s">
        <v>31</v>
      </c>
      <c r="F11" s="34" t="s">
        <v>45</v>
      </c>
      <c r="G11" s="34">
        <v>20</v>
      </c>
      <c r="H11" s="36">
        <f>VLOOKUP(F11,'[1]USHODAYA '!$C$4:$D$120,2,FALSE)</f>
        <v>25</v>
      </c>
      <c r="I11" s="36">
        <f t="shared" si="1"/>
        <v>100</v>
      </c>
      <c r="J11" s="45">
        <f t="shared" si="0"/>
        <v>100</v>
      </c>
      <c r="K11" s="36">
        <v>30</v>
      </c>
      <c r="L11" s="46">
        <f t="shared" si="2"/>
        <v>730</v>
      </c>
      <c r="M11" s="40" t="s">
        <v>46</v>
      </c>
    </row>
    <row r="12" spans="1:13" s="32" customFormat="1" ht="15" customHeight="1" x14ac:dyDescent="0.25">
      <c r="A12" s="41">
        <f t="shared" si="3"/>
        <v>5</v>
      </c>
      <c r="B12" s="34" t="s">
        <v>34</v>
      </c>
      <c r="C12" s="34" t="s">
        <v>47</v>
      </c>
      <c r="D12" s="34" t="s">
        <v>48</v>
      </c>
      <c r="E12" s="34" t="s">
        <v>31</v>
      </c>
      <c r="F12" s="35" t="s">
        <v>49</v>
      </c>
      <c r="G12" s="34">
        <v>18</v>
      </c>
      <c r="H12" s="36">
        <f>VLOOKUP(F12,'[1]USHODAYA '!$C$4:$D$120,2,FALSE)</f>
        <v>25</v>
      </c>
      <c r="I12" s="36">
        <f t="shared" si="1"/>
        <v>90</v>
      </c>
      <c r="J12" s="45">
        <f t="shared" si="0"/>
        <v>90</v>
      </c>
      <c r="K12" s="36">
        <v>30</v>
      </c>
      <c r="L12" s="46">
        <f t="shared" si="2"/>
        <v>660</v>
      </c>
      <c r="M12" s="40" t="s">
        <v>50</v>
      </c>
    </row>
    <row r="13" spans="1:13" s="32" customFormat="1" ht="15" customHeight="1" x14ac:dyDescent="0.25">
      <c r="A13" s="41">
        <f t="shared" si="3"/>
        <v>6</v>
      </c>
      <c r="B13" s="34" t="s">
        <v>34</v>
      </c>
      <c r="C13" s="34" t="s">
        <v>51</v>
      </c>
      <c r="D13" s="34" t="s">
        <v>52</v>
      </c>
      <c r="E13" s="34" t="s">
        <v>31</v>
      </c>
      <c r="F13" s="35" t="s">
        <v>49</v>
      </c>
      <c r="G13" s="34">
        <v>22</v>
      </c>
      <c r="H13" s="36">
        <f>VLOOKUP(F13,'[1]USHODAYA '!$C$4:$D$120,2,FALSE)</f>
        <v>25</v>
      </c>
      <c r="I13" s="36">
        <f t="shared" si="1"/>
        <v>110</v>
      </c>
      <c r="J13" s="45">
        <f t="shared" si="0"/>
        <v>110</v>
      </c>
      <c r="K13" s="36">
        <v>30</v>
      </c>
      <c r="L13" s="46">
        <f t="shared" si="2"/>
        <v>800</v>
      </c>
      <c r="M13" s="40" t="s">
        <v>53</v>
      </c>
    </row>
    <row r="14" spans="1:13" s="32" customFormat="1" ht="15" customHeight="1" x14ac:dyDescent="0.25">
      <c r="A14" s="41">
        <f t="shared" si="3"/>
        <v>7</v>
      </c>
      <c r="B14" s="34" t="s">
        <v>34</v>
      </c>
      <c r="C14" s="34" t="s">
        <v>54</v>
      </c>
      <c r="D14" s="34" t="s">
        <v>55</v>
      </c>
      <c r="E14" s="34" t="s">
        <v>31</v>
      </c>
      <c r="F14" s="34" t="s">
        <v>56</v>
      </c>
      <c r="G14" s="34">
        <v>18</v>
      </c>
      <c r="H14" s="36">
        <f>VLOOKUP(F14,'[1]USHODAYA '!$C$4:$D$120,2,FALSE)</f>
        <v>26</v>
      </c>
      <c r="I14" s="36">
        <f t="shared" si="1"/>
        <v>90</v>
      </c>
      <c r="J14" s="45">
        <f t="shared" si="0"/>
        <v>90</v>
      </c>
      <c r="K14" s="36">
        <v>30</v>
      </c>
      <c r="L14" s="46">
        <f t="shared" si="2"/>
        <v>678</v>
      </c>
      <c r="M14" s="40" t="s">
        <v>57</v>
      </c>
    </row>
    <row r="15" spans="1:13" s="32" customFormat="1" ht="15" customHeight="1" x14ac:dyDescent="0.25">
      <c r="A15" s="41">
        <f t="shared" si="3"/>
        <v>8</v>
      </c>
      <c r="B15" s="34" t="s">
        <v>34</v>
      </c>
      <c r="C15" s="34" t="s">
        <v>58</v>
      </c>
      <c r="D15" s="34" t="s">
        <v>59</v>
      </c>
      <c r="E15" s="34" t="s">
        <v>31</v>
      </c>
      <c r="F15" s="34" t="s">
        <v>60</v>
      </c>
      <c r="G15" s="34">
        <v>25</v>
      </c>
      <c r="H15" s="36">
        <f>VLOOKUP(F15,'[1]USHODAYA '!$C$4:$D$120,2,FALSE)</f>
        <v>35</v>
      </c>
      <c r="I15" s="36">
        <f t="shared" si="1"/>
        <v>125</v>
      </c>
      <c r="J15" s="45">
        <f t="shared" si="0"/>
        <v>125</v>
      </c>
      <c r="K15" s="36">
        <v>30</v>
      </c>
      <c r="L15" s="46">
        <f t="shared" si="2"/>
        <v>1155</v>
      </c>
      <c r="M15" s="40" t="s">
        <v>61</v>
      </c>
    </row>
    <row r="16" spans="1:13" s="32" customFormat="1" ht="15" customHeight="1" x14ac:dyDescent="0.25">
      <c r="A16" s="41">
        <f t="shared" si="3"/>
        <v>9</v>
      </c>
      <c r="B16" s="34" t="s">
        <v>34</v>
      </c>
      <c r="C16" s="34" t="s">
        <v>62</v>
      </c>
      <c r="D16" s="34" t="s">
        <v>63</v>
      </c>
      <c r="E16" s="34" t="s">
        <v>31</v>
      </c>
      <c r="F16" s="34" t="s">
        <v>64</v>
      </c>
      <c r="G16" s="34">
        <v>21</v>
      </c>
      <c r="H16" s="36">
        <f>VLOOKUP(F16,'[1]USHODAYA '!$C$4:$D$120,2,FALSE)</f>
        <v>77</v>
      </c>
      <c r="I16" s="36">
        <f t="shared" si="1"/>
        <v>105</v>
      </c>
      <c r="J16" s="45">
        <f t="shared" si="0"/>
        <v>105</v>
      </c>
      <c r="K16" s="36">
        <v>30</v>
      </c>
      <c r="L16" s="46">
        <f t="shared" si="2"/>
        <v>1857</v>
      </c>
      <c r="M16" s="40" t="s">
        <v>65</v>
      </c>
    </row>
    <row r="17" spans="1:13" s="32" customFormat="1" ht="15" customHeight="1" x14ac:dyDescent="0.25">
      <c r="A17" s="41">
        <f t="shared" si="3"/>
        <v>10</v>
      </c>
      <c r="B17" s="34" t="s">
        <v>66</v>
      </c>
      <c r="C17" s="34" t="s">
        <v>67</v>
      </c>
      <c r="D17" s="34" t="s">
        <v>68</v>
      </c>
      <c r="E17" s="34" t="s">
        <v>31</v>
      </c>
      <c r="F17" s="34" t="s">
        <v>69</v>
      </c>
      <c r="G17" s="34">
        <v>26</v>
      </c>
      <c r="H17" s="36">
        <f>VLOOKUP(F17,'[1]USHODAYA '!$C$4:$D$120,2,FALSE)</f>
        <v>29</v>
      </c>
      <c r="I17" s="36">
        <f t="shared" si="1"/>
        <v>130</v>
      </c>
      <c r="J17" s="45">
        <f t="shared" si="0"/>
        <v>130</v>
      </c>
      <c r="K17" s="36">
        <v>30</v>
      </c>
      <c r="L17" s="46">
        <f t="shared" si="2"/>
        <v>1044</v>
      </c>
      <c r="M17" s="40" t="s">
        <v>70</v>
      </c>
    </row>
    <row r="18" spans="1:13" s="32" customFormat="1" ht="15" customHeight="1" x14ac:dyDescent="0.25">
      <c r="A18" s="41">
        <f t="shared" si="3"/>
        <v>11</v>
      </c>
      <c r="B18" s="34" t="s">
        <v>66</v>
      </c>
      <c r="C18" s="34" t="s">
        <v>71</v>
      </c>
      <c r="D18" s="34" t="s">
        <v>72</v>
      </c>
      <c r="E18" s="34" t="s">
        <v>31</v>
      </c>
      <c r="F18" s="34" t="s">
        <v>73</v>
      </c>
      <c r="G18" s="34">
        <v>65</v>
      </c>
      <c r="H18" s="36">
        <f>VLOOKUP(F18,'[1]USHODAYA '!$C$4:$D$120,2,FALSE)</f>
        <v>27</v>
      </c>
      <c r="I18" s="36"/>
      <c r="J18" s="45">
        <f t="shared" si="0"/>
        <v>325</v>
      </c>
      <c r="K18" s="36">
        <v>30</v>
      </c>
      <c r="L18" s="46">
        <f t="shared" si="2"/>
        <v>2110</v>
      </c>
      <c r="M18" s="40" t="s">
        <v>74</v>
      </c>
    </row>
    <row r="19" spans="1:13" s="32" customFormat="1" ht="15" customHeight="1" x14ac:dyDescent="0.25">
      <c r="A19" s="41">
        <f t="shared" si="3"/>
        <v>12</v>
      </c>
      <c r="B19" s="34" t="s">
        <v>66</v>
      </c>
      <c r="C19" s="34" t="s">
        <v>75</v>
      </c>
      <c r="D19" s="34" t="s">
        <v>76</v>
      </c>
      <c r="E19" s="34" t="s">
        <v>31</v>
      </c>
      <c r="F19" s="34" t="s">
        <v>73</v>
      </c>
      <c r="G19" s="34">
        <v>38</v>
      </c>
      <c r="H19" s="36">
        <f>VLOOKUP(F19,'[1]USHODAYA '!$C$4:$D$120,2,FALSE)</f>
        <v>27</v>
      </c>
      <c r="I19" s="36"/>
      <c r="J19" s="45">
        <f t="shared" si="0"/>
        <v>190</v>
      </c>
      <c r="K19" s="36">
        <v>30</v>
      </c>
      <c r="L19" s="46">
        <f t="shared" si="2"/>
        <v>1246</v>
      </c>
      <c r="M19" s="40" t="s">
        <v>77</v>
      </c>
    </row>
    <row r="20" spans="1:13" s="32" customFormat="1" ht="15" customHeight="1" x14ac:dyDescent="0.25">
      <c r="A20" s="41">
        <f t="shared" si="3"/>
        <v>13</v>
      </c>
      <c r="B20" s="34" t="s">
        <v>78</v>
      </c>
      <c r="C20" s="34" t="s">
        <v>79</v>
      </c>
      <c r="D20" s="34" t="s">
        <v>80</v>
      </c>
      <c r="E20" s="34" t="s">
        <v>31</v>
      </c>
      <c r="F20" s="35" t="s">
        <v>81</v>
      </c>
      <c r="G20" s="34">
        <v>10</v>
      </c>
      <c r="H20" s="36">
        <f>VLOOKUP(F20,'[1]USHODAYA '!$C$4:$D$120,2,FALSE)</f>
        <v>48</v>
      </c>
      <c r="I20" s="36"/>
      <c r="J20" s="45">
        <f t="shared" si="0"/>
        <v>50</v>
      </c>
      <c r="K20" s="36">
        <v>30</v>
      </c>
      <c r="L20" s="46">
        <f t="shared" si="2"/>
        <v>560</v>
      </c>
      <c r="M20" s="40" t="s">
        <v>82</v>
      </c>
    </row>
    <row r="21" spans="1:13" s="32" customFormat="1" ht="15" customHeight="1" x14ac:dyDescent="0.25">
      <c r="A21" s="41">
        <f t="shared" si="3"/>
        <v>14</v>
      </c>
      <c r="B21" s="34" t="s">
        <v>83</v>
      </c>
      <c r="C21" s="34" t="s">
        <v>84</v>
      </c>
      <c r="D21" s="34" t="s">
        <v>85</v>
      </c>
      <c r="E21" s="34" t="s">
        <v>31</v>
      </c>
      <c r="F21" s="34" t="s">
        <v>86</v>
      </c>
      <c r="G21" s="34">
        <v>29</v>
      </c>
      <c r="H21" s="36">
        <f>VLOOKUP(F21,'[1]USHODAYA '!$C$4:$D$120,2,FALSE)</f>
        <v>25</v>
      </c>
      <c r="I21" s="36"/>
      <c r="J21" s="45">
        <f t="shared" si="0"/>
        <v>145</v>
      </c>
      <c r="K21" s="36">
        <v>30</v>
      </c>
      <c r="L21" s="46">
        <f t="shared" si="2"/>
        <v>900</v>
      </c>
      <c r="M21" s="40" t="s">
        <v>87</v>
      </c>
    </row>
    <row r="22" spans="1:13" s="32" customFormat="1" ht="15" customHeight="1" x14ac:dyDescent="0.25">
      <c r="A22" s="41">
        <f t="shared" si="3"/>
        <v>15</v>
      </c>
      <c r="B22" s="34" t="s">
        <v>88</v>
      </c>
      <c r="C22" s="34" t="s">
        <v>89</v>
      </c>
      <c r="D22" s="34" t="s">
        <v>90</v>
      </c>
      <c r="E22" s="34" t="s">
        <v>31</v>
      </c>
      <c r="F22" s="34" t="s">
        <v>91</v>
      </c>
      <c r="G22" s="34">
        <v>16</v>
      </c>
      <c r="H22" s="36">
        <f>VLOOKUP(F22,'[1]USHODAYA '!$C$4:$D$120,2,FALSE)</f>
        <v>47</v>
      </c>
      <c r="I22" s="36"/>
      <c r="J22" s="45">
        <f t="shared" si="0"/>
        <v>80</v>
      </c>
      <c r="K22" s="36">
        <v>30</v>
      </c>
      <c r="L22" s="46">
        <f t="shared" si="2"/>
        <v>862</v>
      </c>
      <c r="M22" s="40" t="s">
        <v>92</v>
      </c>
    </row>
    <row r="23" spans="1:13" s="32" customFormat="1" ht="15" customHeight="1" x14ac:dyDescent="0.25">
      <c r="A23" s="41">
        <f t="shared" si="3"/>
        <v>16</v>
      </c>
      <c r="B23" s="34" t="s">
        <v>88</v>
      </c>
      <c r="C23" s="34" t="s">
        <v>93</v>
      </c>
      <c r="D23" s="34" t="s">
        <v>94</v>
      </c>
      <c r="E23" s="34" t="s">
        <v>31</v>
      </c>
      <c r="F23" s="34" t="s">
        <v>95</v>
      </c>
      <c r="G23" s="34">
        <v>26</v>
      </c>
      <c r="H23" s="36">
        <f>VLOOKUP(F23,'[1]USHODAYA '!$C$4:$D$120,2,FALSE)</f>
        <v>25</v>
      </c>
      <c r="I23" s="36"/>
      <c r="J23" s="45">
        <f t="shared" si="0"/>
        <v>130</v>
      </c>
      <c r="K23" s="36">
        <v>30</v>
      </c>
      <c r="L23" s="46">
        <f t="shared" si="2"/>
        <v>810</v>
      </c>
      <c r="M23" s="40" t="s">
        <v>96</v>
      </c>
    </row>
    <row r="24" spans="1:13" s="32" customFormat="1" ht="15" customHeight="1" x14ac:dyDescent="0.25">
      <c r="A24" s="41">
        <f t="shared" si="3"/>
        <v>17</v>
      </c>
      <c r="B24" s="34" t="s">
        <v>97</v>
      </c>
      <c r="C24" s="34" t="s">
        <v>98</v>
      </c>
      <c r="D24" s="34" t="s">
        <v>99</v>
      </c>
      <c r="E24" s="34" t="s">
        <v>31</v>
      </c>
      <c r="F24" s="34" t="s">
        <v>32</v>
      </c>
      <c r="G24" s="34">
        <v>25</v>
      </c>
      <c r="H24" s="36">
        <f>VLOOKUP(F24,'[1]USHODAYA '!$C$4:$D$120,2,FALSE)</f>
        <v>45</v>
      </c>
      <c r="I24" s="36"/>
      <c r="J24" s="45">
        <f t="shared" si="0"/>
        <v>125</v>
      </c>
      <c r="K24" s="36">
        <v>30</v>
      </c>
      <c r="L24" s="46">
        <f t="shared" si="2"/>
        <v>1280</v>
      </c>
      <c r="M24" s="40" t="s">
        <v>33</v>
      </c>
    </row>
    <row r="25" spans="1:13" s="32" customFormat="1" ht="15" customHeight="1" x14ac:dyDescent="0.25">
      <c r="A25" s="41">
        <f t="shared" si="3"/>
        <v>18</v>
      </c>
      <c r="B25" s="34" t="s">
        <v>97</v>
      </c>
      <c r="C25" s="34" t="s">
        <v>100</v>
      </c>
      <c r="D25" s="34" t="s">
        <v>101</v>
      </c>
      <c r="E25" s="34" t="s">
        <v>31</v>
      </c>
      <c r="F25" s="34" t="s">
        <v>73</v>
      </c>
      <c r="G25" s="34">
        <v>34</v>
      </c>
      <c r="H25" s="36">
        <f>VLOOKUP(F25,'[1]USHODAYA '!$C$4:$D$120,2,FALSE)</f>
        <v>27</v>
      </c>
      <c r="I25" s="36"/>
      <c r="J25" s="45">
        <f t="shared" si="0"/>
        <v>170</v>
      </c>
      <c r="K25" s="36">
        <v>30</v>
      </c>
      <c r="L25" s="46">
        <f t="shared" si="2"/>
        <v>1118</v>
      </c>
      <c r="M25" s="40" t="s">
        <v>77</v>
      </c>
    </row>
    <row r="26" spans="1:13" s="32" customFormat="1" ht="15" customHeight="1" x14ac:dyDescent="0.25">
      <c r="A26" s="41">
        <f t="shared" si="3"/>
        <v>19</v>
      </c>
      <c r="B26" s="34" t="s">
        <v>102</v>
      </c>
      <c r="C26" s="34" t="s">
        <v>103</v>
      </c>
      <c r="D26" s="34" t="s">
        <v>104</v>
      </c>
      <c r="E26" s="34" t="s">
        <v>31</v>
      </c>
      <c r="F26" s="34" t="s">
        <v>105</v>
      </c>
      <c r="G26" s="34">
        <v>12</v>
      </c>
      <c r="H26" s="36">
        <f>VLOOKUP(F26,'[1]USHODAYA '!$C$4:$D$120,2,FALSE)</f>
        <v>27</v>
      </c>
      <c r="I26" s="36"/>
      <c r="J26" s="45">
        <f t="shared" si="0"/>
        <v>60</v>
      </c>
      <c r="K26" s="36">
        <v>30</v>
      </c>
      <c r="L26" s="46">
        <f t="shared" si="2"/>
        <v>414</v>
      </c>
      <c r="M26" s="40" t="s">
        <v>106</v>
      </c>
    </row>
    <row r="27" spans="1:13" s="32" customFormat="1" ht="15" customHeight="1" x14ac:dyDescent="0.25">
      <c r="A27" s="41">
        <f t="shared" si="3"/>
        <v>20</v>
      </c>
      <c r="B27" s="34" t="s">
        <v>107</v>
      </c>
      <c r="C27" s="34" t="s">
        <v>108</v>
      </c>
      <c r="D27" s="34" t="s">
        <v>109</v>
      </c>
      <c r="E27" s="34" t="s">
        <v>31</v>
      </c>
      <c r="F27" s="34" t="s">
        <v>110</v>
      </c>
      <c r="G27" s="34">
        <v>25</v>
      </c>
      <c r="H27" s="36">
        <f>VLOOKUP(F27,'[1]USHODAYA '!$C$4:$D$120,2,FALSE)</f>
        <v>21</v>
      </c>
      <c r="I27" s="36"/>
      <c r="J27" s="45">
        <f t="shared" si="0"/>
        <v>125</v>
      </c>
      <c r="K27" s="36">
        <v>30</v>
      </c>
      <c r="L27" s="46">
        <f t="shared" si="2"/>
        <v>680</v>
      </c>
      <c r="M27" s="40" t="s">
        <v>111</v>
      </c>
    </row>
    <row r="28" spans="1:13" s="32" customFormat="1" ht="15" customHeight="1" x14ac:dyDescent="0.25">
      <c r="A28" s="41">
        <f t="shared" si="3"/>
        <v>21</v>
      </c>
      <c r="B28" s="34" t="s">
        <v>112</v>
      </c>
      <c r="C28" s="34" t="s">
        <v>113</v>
      </c>
      <c r="D28" s="34" t="s">
        <v>114</v>
      </c>
      <c r="E28" s="34" t="s">
        <v>31</v>
      </c>
      <c r="F28" s="35" t="s">
        <v>115</v>
      </c>
      <c r="G28" s="34">
        <v>37</v>
      </c>
      <c r="H28" s="36">
        <f>VLOOKUP(F28,'[1]USHODAYA '!$C$4:$D$120,2,FALSE)</f>
        <v>43</v>
      </c>
      <c r="I28" s="36">
        <f>G28*5</f>
        <v>185</v>
      </c>
      <c r="J28" s="45">
        <f t="shared" si="0"/>
        <v>185</v>
      </c>
      <c r="K28" s="36">
        <v>30</v>
      </c>
      <c r="L28" s="46">
        <f t="shared" si="2"/>
        <v>1991</v>
      </c>
      <c r="M28" s="40" t="s">
        <v>116</v>
      </c>
    </row>
    <row r="29" spans="1:13" s="32" customFormat="1" ht="15" customHeight="1" x14ac:dyDescent="0.25">
      <c r="A29" s="41">
        <f t="shared" si="3"/>
        <v>22</v>
      </c>
      <c r="B29" s="34" t="s">
        <v>112</v>
      </c>
      <c r="C29" s="34" t="s">
        <v>117</v>
      </c>
      <c r="D29" s="34" t="s">
        <v>118</v>
      </c>
      <c r="E29" s="34" t="s">
        <v>31</v>
      </c>
      <c r="F29" s="34" t="s">
        <v>119</v>
      </c>
      <c r="G29" s="34">
        <v>22</v>
      </c>
      <c r="H29" s="36">
        <f>VLOOKUP(F29,'[1]USHODAYA '!$C$4:$D$120,2,FALSE)</f>
        <v>24</v>
      </c>
      <c r="I29" s="36">
        <f>G29*5</f>
        <v>110</v>
      </c>
      <c r="J29" s="45">
        <f t="shared" si="0"/>
        <v>110</v>
      </c>
      <c r="K29" s="36">
        <v>30</v>
      </c>
      <c r="L29" s="46">
        <f t="shared" si="2"/>
        <v>778</v>
      </c>
      <c r="M29" s="40" t="s">
        <v>120</v>
      </c>
    </row>
    <row r="30" spans="1:13" s="32" customFormat="1" ht="15" customHeight="1" x14ac:dyDescent="0.25">
      <c r="A30" s="41">
        <f t="shared" si="3"/>
        <v>23</v>
      </c>
      <c r="B30" s="34" t="s">
        <v>112</v>
      </c>
      <c r="C30" s="34" t="s">
        <v>121</v>
      </c>
      <c r="D30" s="34" t="s">
        <v>122</v>
      </c>
      <c r="E30" s="34" t="s">
        <v>31</v>
      </c>
      <c r="F30" s="35" t="s">
        <v>81</v>
      </c>
      <c r="G30" s="34">
        <v>19</v>
      </c>
      <c r="H30" s="36">
        <f>VLOOKUP(F30,'[1]USHODAYA '!$C$4:$D$120,2,FALSE)</f>
        <v>48</v>
      </c>
      <c r="I30" s="36">
        <f>G30*5</f>
        <v>95</v>
      </c>
      <c r="J30" s="45">
        <f t="shared" si="0"/>
        <v>95</v>
      </c>
      <c r="K30" s="36">
        <v>30</v>
      </c>
      <c r="L30" s="46">
        <f t="shared" si="2"/>
        <v>1132</v>
      </c>
      <c r="M30" s="40" t="s">
        <v>82</v>
      </c>
    </row>
    <row r="31" spans="1:13" s="32" customFormat="1" ht="15" customHeight="1" x14ac:dyDescent="0.25">
      <c r="A31" s="41">
        <f t="shared" si="3"/>
        <v>24</v>
      </c>
      <c r="B31" s="34" t="s">
        <v>123</v>
      </c>
      <c r="C31" s="34" t="s">
        <v>124</v>
      </c>
      <c r="D31" s="34" t="s">
        <v>125</v>
      </c>
      <c r="E31" s="34" t="s">
        <v>31</v>
      </c>
      <c r="F31" s="34" t="s">
        <v>110</v>
      </c>
      <c r="G31" s="34">
        <v>20</v>
      </c>
      <c r="H31" s="36">
        <f>VLOOKUP(F31,'[1]USHODAYA '!$C$4:$D$120,2,FALSE)</f>
        <v>21</v>
      </c>
      <c r="I31" s="36"/>
      <c r="J31" s="45">
        <f t="shared" si="0"/>
        <v>100</v>
      </c>
      <c r="K31" s="36">
        <v>30</v>
      </c>
      <c r="L31" s="46">
        <f t="shared" si="2"/>
        <v>550</v>
      </c>
      <c r="M31" s="40" t="s">
        <v>111</v>
      </c>
    </row>
    <row r="32" spans="1:13" s="32" customFormat="1" ht="15" customHeight="1" x14ac:dyDescent="0.25">
      <c r="A32" s="41">
        <f t="shared" si="3"/>
        <v>25</v>
      </c>
      <c r="B32" s="34" t="s">
        <v>123</v>
      </c>
      <c r="C32" s="34" t="s">
        <v>126</v>
      </c>
      <c r="D32" s="34" t="s">
        <v>127</v>
      </c>
      <c r="E32" s="34" t="s">
        <v>31</v>
      </c>
      <c r="F32" s="34" t="s">
        <v>128</v>
      </c>
      <c r="G32" s="34">
        <v>34</v>
      </c>
      <c r="H32" s="36">
        <f>VLOOKUP(F32,'[1]USHODAYA '!$C$4:$D$120,2,FALSE)</f>
        <v>22</v>
      </c>
      <c r="I32" s="36"/>
      <c r="J32" s="45">
        <f t="shared" si="0"/>
        <v>170</v>
      </c>
      <c r="K32" s="36">
        <v>30</v>
      </c>
      <c r="L32" s="46">
        <f t="shared" si="2"/>
        <v>948</v>
      </c>
      <c r="M32" s="40" t="s">
        <v>129</v>
      </c>
    </row>
    <row r="33" spans="1:13" s="32" customFormat="1" ht="15" customHeight="1" x14ac:dyDescent="0.25">
      <c r="A33" s="41">
        <f t="shared" si="3"/>
        <v>26</v>
      </c>
      <c r="B33" s="34" t="s">
        <v>123</v>
      </c>
      <c r="C33" s="34" t="s">
        <v>130</v>
      </c>
      <c r="D33" s="34" t="s">
        <v>131</v>
      </c>
      <c r="E33" s="34" t="s">
        <v>31</v>
      </c>
      <c r="F33" s="34" t="s">
        <v>32</v>
      </c>
      <c r="G33" s="34">
        <v>34</v>
      </c>
      <c r="H33" s="36">
        <f>VLOOKUP(F33,'[1]USHODAYA '!$C$4:$D$120,2,FALSE)</f>
        <v>45</v>
      </c>
      <c r="I33" s="36"/>
      <c r="J33" s="45">
        <f t="shared" si="0"/>
        <v>170</v>
      </c>
      <c r="K33" s="36">
        <v>30</v>
      </c>
      <c r="L33" s="46">
        <f t="shared" si="2"/>
        <v>1730</v>
      </c>
      <c r="M33" s="40" t="s">
        <v>33</v>
      </c>
    </row>
    <row r="34" spans="1:13" s="32" customFormat="1" ht="15" customHeight="1" x14ac:dyDescent="0.25">
      <c r="A34" s="41">
        <f t="shared" si="3"/>
        <v>27</v>
      </c>
      <c r="B34" s="34" t="s">
        <v>123</v>
      </c>
      <c r="C34" s="34" t="s">
        <v>132</v>
      </c>
      <c r="D34" s="34" t="s">
        <v>133</v>
      </c>
      <c r="E34" s="34" t="s">
        <v>31</v>
      </c>
      <c r="F34" s="34" t="s">
        <v>37</v>
      </c>
      <c r="G34" s="34">
        <v>23</v>
      </c>
      <c r="H34" s="36">
        <f>VLOOKUP(F34,'[1]USHODAYA '!$C$4:$D$120,2,FALSE)</f>
        <v>28</v>
      </c>
      <c r="I34" s="36"/>
      <c r="J34" s="45">
        <f t="shared" si="0"/>
        <v>115</v>
      </c>
      <c r="K34" s="36">
        <v>30</v>
      </c>
      <c r="L34" s="46">
        <f t="shared" si="2"/>
        <v>789</v>
      </c>
      <c r="M34" s="40" t="s">
        <v>134</v>
      </c>
    </row>
    <row r="35" spans="1:13" s="32" customFormat="1" ht="15" customHeight="1" x14ac:dyDescent="0.25">
      <c r="A35" s="41">
        <f t="shared" si="3"/>
        <v>28</v>
      </c>
      <c r="B35" s="34" t="s">
        <v>123</v>
      </c>
      <c r="C35" s="34" t="s">
        <v>135</v>
      </c>
      <c r="D35" s="34" t="s">
        <v>136</v>
      </c>
      <c r="E35" s="34" t="s">
        <v>31</v>
      </c>
      <c r="F35" s="34" t="s">
        <v>41</v>
      </c>
      <c r="G35" s="34">
        <v>13</v>
      </c>
      <c r="H35" s="36">
        <f>VLOOKUP(F35,'[1]USHODAYA '!$C$4:$D$120,2,FALSE)</f>
        <v>32</v>
      </c>
      <c r="I35" s="36"/>
      <c r="J35" s="45">
        <f t="shared" si="0"/>
        <v>65</v>
      </c>
      <c r="K35" s="36">
        <v>30</v>
      </c>
      <c r="L35" s="46">
        <f t="shared" si="2"/>
        <v>511</v>
      </c>
      <c r="M35" s="40" t="s">
        <v>42</v>
      </c>
    </row>
    <row r="36" spans="1:13" s="32" customFormat="1" ht="15" customHeight="1" x14ac:dyDescent="0.25">
      <c r="A36" s="41">
        <f t="shared" si="3"/>
        <v>29</v>
      </c>
      <c r="B36" s="34" t="s">
        <v>123</v>
      </c>
      <c r="C36" s="34" t="s">
        <v>137</v>
      </c>
      <c r="D36" s="34" t="s">
        <v>138</v>
      </c>
      <c r="E36" s="34" t="s">
        <v>31</v>
      </c>
      <c r="F36" s="34" t="s">
        <v>139</v>
      </c>
      <c r="G36" s="34">
        <v>22</v>
      </c>
      <c r="H36" s="36">
        <v>15</v>
      </c>
      <c r="I36" s="36">
        <f>G36*5</f>
        <v>110</v>
      </c>
      <c r="J36" s="45">
        <f t="shared" si="0"/>
        <v>110</v>
      </c>
      <c r="K36" s="36">
        <v>30</v>
      </c>
      <c r="L36" s="46">
        <f t="shared" si="2"/>
        <v>580</v>
      </c>
      <c r="M36" s="40" t="s">
        <v>140</v>
      </c>
    </row>
    <row r="37" spans="1:13" s="32" customFormat="1" ht="15" customHeight="1" x14ac:dyDescent="0.25">
      <c r="A37" s="41">
        <f t="shared" si="3"/>
        <v>30</v>
      </c>
      <c r="B37" s="34" t="s">
        <v>123</v>
      </c>
      <c r="C37" s="34" t="s">
        <v>141</v>
      </c>
      <c r="D37" s="34" t="s">
        <v>142</v>
      </c>
      <c r="E37" s="34" t="s">
        <v>31</v>
      </c>
      <c r="F37" s="34" t="s">
        <v>143</v>
      </c>
      <c r="G37" s="34">
        <v>23</v>
      </c>
      <c r="H37" s="36">
        <f>VLOOKUP(F37,'[1]USHODAYA '!$C$4:$D$120,2,FALSE)</f>
        <v>25</v>
      </c>
      <c r="I37" s="36">
        <f>G37*5</f>
        <v>115</v>
      </c>
      <c r="J37" s="45">
        <f t="shared" si="0"/>
        <v>115</v>
      </c>
      <c r="K37" s="36">
        <v>30</v>
      </c>
      <c r="L37" s="46">
        <f t="shared" si="2"/>
        <v>835</v>
      </c>
      <c r="M37" s="40" t="s">
        <v>144</v>
      </c>
    </row>
    <row r="38" spans="1:13" s="32" customFormat="1" ht="15" customHeight="1" x14ac:dyDescent="0.25">
      <c r="A38" s="41">
        <f t="shared" si="3"/>
        <v>31</v>
      </c>
      <c r="B38" s="34" t="s">
        <v>123</v>
      </c>
      <c r="C38" s="34" t="s">
        <v>145</v>
      </c>
      <c r="D38" s="34" t="s">
        <v>146</v>
      </c>
      <c r="E38" s="34" t="s">
        <v>31</v>
      </c>
      <c r="F38" s="34" t="s">
        <v>147</v>
      </c>
      <c r="G38" s="34">
        <v>18</v>
      </c>
      <c r="H38" s="36">
        <f>VLOOKUP(F38,'[1]USHODAYA '!$C$4:$D$120,2,FALSE)</f>
        <v>27</v>
      </c>
      <c r="I38" s="36">
        <f>G38*5</f>
        <v>90</v>
      </c>
      <c r="J38" s="45">
        <f t="shared" si="0"/>
        <v>90</v>
      </c>
      <c r="K38" s="36">
        <v>30</v>
      </c>
      <c r="L38" s="46">
        <f t="shared" si="2"/>
        <v>696</v>
      </c>
      <c r="M38" s="40" t="s">
        <v>148</v>
      </c>
    </row>
    <row r="39" spans="1:13" s="32" customFormat="1" ht="15" customHeight="1" x14ac:dyDescent="0.25">
      <c r="A39" s="41">
        <f t="shared" si="3"/>
        <v>32</v>
      </c>
      <c r="B39" s="34" t="s">
        <v>149</v>
      </c>
      <c r="C39" s="34" t="s">
        <v>150</v>
      </c>
      <c r="D39" s="34" t="s">
        <v>151</v>
      </c>
      <c r="E39" s="34" t="s">
        <v>31</v>
      </c>
      <c r="F39" s="34" t="s">
        <v>37</v>
      </c>
      <c r="G39" s="34">
        <v>10</v>
      </c>
      <c r="H39" s="36">
        <f>VLOOKUP(F39,'[1]USHODAYA '!$C$4:$D$120,2,FALSE)</f>
        <v>28</v>
      </c>
      <c r="I39" s="36"/>
      <c r="J39" s="45">
        <f t="shared" si="0"/>
        <v>50</v>
      </c>
      <c r="K39" s="36">
        <v>30</v>
      </c>
      <c r="L39" s="46">
        <f t="shared" si="2"/>
        <v>360</v>
      </c>
      <c r="M39" s="40" t="s">
        <v>152</v>
      </c>
    </row>
    <row r="40" spans="1:13" s="32" customFormat="1" ht="15" customHeight="1" x14ac:dyDescent="0.25">
      <c r="A40" s="41">
        <f t="shared" si="3"/>
        <v>33</v>
      </c>
      <c r="B40" s="34" t="s">
        <v>149</v>
      </c>
      <c r="C40" s="34" t="s">
        <v>153</v>
      </c>
      <c r="D40" s="34" t="s">
        <v>154</v>
      </c>
      <c r="E40" s="34" t="s">
        <v>31</v>
      </c>
      <c r="F40" s="34" t="s">
        <v>105</v>
      </c>
      <c r="G40" s="34">
        <v>15</v>
      </c>
      <c r="H40" s="36">
        <f>VLOOKUP(F40,'[1]USHODAYA '!$C$4:$D$120,2,FALSE)</f>
        <v>27</v>
      </c>
      <c r="I40" s="36"/>
      <c r="J40" s="45">
        <f t="shared" ref="J40:J56" si="4">G40*5</f>
        <v>75</v>
      </c>
      <c r="K40" s="36">
        <v>30</v>
      </c>
      <c r="L40" s="46">
        <f t="shared" si="2"/>
        <v>510</v>
      </c>
      <c r="M40" s="40" t="s">
        <v>106</v>
      </c>
    </row>
    <row r="41" spans="1:13" s="32" customFormat="1" ht="15" customHeight="1" x14ac:dyDescent="0.25">
      <c r="A41" s="41">
        <f t="shared" si="3"/>
        <v>34</v>
      </c>
      <c r="B41" s="34" t="s">
        <v>155</v>
      </c>
      <c r="C41" s="34" t="s">
        <v>156</v>
      </c>
      <c r="D41" s="34" t="s">
        <v>157</v>
      </c>
      <c r="E41" s="34" t="s">
        <v>31</v>
      </c>
      <c r="F41" s="34" t="s">
        <v>73</v>
      </c>
      <c r="G41" s="34">
        <v>70</v>
      </c>
      <c r="H41" s="36">
        <f>VLOOKUP(F41,'[1]USHODAYA '!$C$4:$D$120,2,FALSE)</f>
        <v>27</v>
      </c>
      <c r="I41" s="36">
        <f>G41*5</f>
        <v>350</v>
      </c>
      <c r="J41" s="45">
        <f t="shared" si="4"/>
        <v>350</v>
      </c>
      <c r="K41" s="36">
        <v>30</v>
      </c>
      <c r="L41" s="46">
        <f t="shared" si="2"/>
        <v>2620</v>
      </c>
      <c r="M41" s="40" t="s">
        <v>74</v>
      </c>
    </row>
    <row r="42" spans="1:13" s="32" customFormat="1" ht="15" customHeight="1" x14ac:dyDescent="0.25">
      <c r="A42" s="41">
        <f t="shared" si="3"/>
        <v>35</v>
      </c>
      <c r="B42" s="34" t="s">
        <v>158</v>
      </c>
      <c r="C42" s="34" t="s">
        <v>159</v>
      </c>
      <c r="D42" s="34" t="s">
        <v>160</v>
      </c>
      <c r="E42" s="34" t="s">
        <v>31</v>
      </c>
      <c r="F42" s="34" t="s">
        <v>86</v>
      </c>
      <c r="G42" s="34">
        <v>29</v>
      </c>
      <c r="H42" s="36">
        <f>VLOOKUP(F42,'[1]USHODAYA '!$C$4:$D$120,2,FALSE)</f>
        <v>25</v>
      </c>
      <c r="I42" s="36"/>
      <c r="J42" s="45">
        <f t="shared" si="4"/>
        <v>145</v>
      </c>
      <c r="K42" s="36">
        <v>30</v>
      </c>
      <c r="L42" s="46">
        <f t="shared" si="2"/>
        <v>900</v>
      </c>
      <c r="M42" s="40" t="s">
        <v>87</v>
      </c>
    </row>
    <row r="43" spans="1:13" s="32" customFormat="1" ht="15" customHeight="1" x14ac:dyDescent="0.25">
      <c r="A43" s="41">
        <f t="shared" si="3"/>
        <v>36</v>
      </c>
      <c r="B43" s="34" t="s">
        <v>161</v>
      </c>
      <c r="C43" s="34" t="s">
        <v>162</v>
      </c>
      <c r="D43" s="34" t="s">
        <v>163</v>
      </c>
      <c r="E43" s="34" t="s">
        <v>31</v>
      </c>
      <c r="F43" s="34" t="s">
        <v>164</v>
      </c>
      <c r="G43" s="34">
        <v>12</v>
      </c>
      <c r="H43" s="36">
        <f>VLOOKUP(F43,'[1]USHODAYA '!$C$4:$D$120,2,FALSE)</f>
        <v>30</v>
      </c>
      <c r="I43" s="36"/>
      <c r="J43" s="45">
        <f t="shared" si="4"/>
        <v>60</v>
      </c>
      <c r="K43" s="36">
        <v>30</v>
      </c>
      <c r="L43" s="46">
        <f t="shared" si="2"/>
        <v>450</v>
      </c>
      <c r="M43" s="40" t="s">
        <v>165</v>
      </c>
    </row>
    <row r="44" spans="1:13" s="32" customFormat="1" ht="15" customHeight="1" x14ac:dyDescent="0.25">
      <c r="A44" s="41">
        <f t="shared" si="3"/>
        <v>37</v>
      </c>
      <c r="B44" s="34" t="s">
        <v>161</v>
      </c>
      <c r="C44" s="34" t="s">
        <v>166</v>
      </c>
      <c r="D44" s="34" t="s">
        <v>167</v>
      </c>
      <c r="E44" s="34" t="s">
        <v>31</v>
      </c>
      <c r="F44" s="34" t="s">
        <v>168</v>
      </c>
      <c r="G44" s="34">
        <v>19</v>
      </c>
      <c r="H44" s="36">
        <f>VLOOKUP(F44,'[1]USHODAYA '!$C$4:$D$120,2,FALSE)</f>
        <v>23</v>
      </c>
      <c r="I44" s="36"/>
      <c r="J44" s="45">
        <f t="shared" si="4"/>
        <v>95</v>
      </c>
      <c r="K44" s="36">
        <v>30</v>
      </c>
      <c r="L44" s="46">
        <f t="shared" si="2"/>
        <v>562</v>
      </c>
      <c r="M44" s="40" t="s">
        <v>169</v>
      </c>
    </row>
    <row r="45" spans="1:13" s="32" customFormat="1" ht="15" customHeight="1" x14ac:dyDescent="0.25">
      <c r="A45" s="41">
        <f t="shared" si="3"/>
        <v>38</v>
      </c>
      <c r="B45" s="34" t="s">
        <v>170</v>
      </c>
      <c r="C45" s="34" t="s">
        <v>171</v>
      </c>
      <c r="D45" s="34" t="s">
        <v>172</v>
      </c>
      <c r="E45" s="34" t="s">
        <v>31</v>
      </c>
      <c r="F45" s="34" t="s">
        <v>73</v>
      </c>
      <c r="G45" s="34">
        <v>22</v>
      </c>
      <c r="H45" s="36">
        <f>VLOOKUP(F45,'[1]USHODAYA '!$C$4:$D$120,2,FALSE)</f>
        <v>27</v>
      </c>
      <c r="I45" s="36">
        <f t="shared" ref="I45:I56" si="5">G45*5</f>
        <v>110</v>
      </c>
      <c r="J45" s="45">
        <f t="shared" si="4"/>
        <v>110</v>
      </c>
      <c r="K45" s="36">
        <v>30</v>
      </c>
      <c r="L45" s="46">
        <f t="shared" si="2"/>
        <v>844</v>
      </c>
      <c r="M45" s="40" t="s">
        <v>77</v>
      </c>
    </row>
    <row r="46" spans="1:13" s="32" customFormat="1" ht="15" customHeight="1" x14ac:dyDescent="0.25">
      <c r="A46" s="41">
        <f t="shared" si="3"/>
        <v>39</v>
      </c>
      <c r="B46" s="34" t="s">
        <v>170</v>
      </c>
      <c r="C46" s="34" t="s">
        <v>173</v>
      </c>
      <c r="D46" s="34" t="s">
        <v>174</v>
      </c>
      <c r="E46" s="34" t="s">
        <v>31</v>
      </c>
      <c r="F46" s="34" t="s">
        <v>175</v>
      </c>
      <c r="G46" s="34">
        <v>20</v>
      </c>
      <c r="H46" s="36">
        <f>VLOOKUP(F46,'[1]USHODAYA '!$C$4:$D$120,2,FALSE)</f>
        <v>35</v>
      </c>
      <c r="I46" s="36">
        <f t="shared" si="5"/>
        <v>100</v>
      </c>
      <c r="J46" s="45">
        <f t="shared" si="4"/>
        <v>100</v>
      </c>
      <c r="K46" s="36">
        <v>30</v>
      </c>
      <c r="L46" s="46">
        <f t="shared" si="2"/>
        <v>930</v>
      </c>
      <c r="M46" s="40" t="s">
        <v>176</v>
      </c>
    </row>
    <row r="47" spans="1:13" s="32" customFormat="1" ht="15" customHeight="1" x14ac:dyDescent="0.25">
      <c r="A47" s="41">
        <f t="shared" si="3"/>
        <v>40</v>
      </c>
      <c r="B47" s="34" t="s">
        <v>170</v>
      </c>
      <c r="C47" s="34" t="s">
        <v>177</v>
      </c>
      <c r="D47" s="34" t="s">
        <v>178</v>
      </c>
      <c r="E47" s="34" t="s">
        <v>31</v>
      </c>
      <c r="F47" s="34" t="s">
        <v>147</v>
      </c>
      <c r="G47" s="34">
        <v>14</v>
      </c>
      <c r="H47" s="36">
        <f>VLOOKUP(F47,'[1]USHODAYA '!$C$4:$D$120,2,FALSE)</f>
        <v>27</v>
      </c>
      <c r="I47" s="36">
        <f t="shared" si="5"/>
        <v>70</v>
      </c>
      <c r="J47" s="45">
        <f t="shared" si="4"/>
        <v>70</v>
      </c>
      <c r="K47" s="36">
        <v>30</v>
      </c>
      <c r="L47" s="46">
        <f t="shared" si="2"/>
        <v>548</v>
      </c>
      <c r="M47" s="40" t="s">
        <v>179</v>
      </c>
    </row>
    <row r="48" spans="1:13" s="32" customFormat="1" ht="15" customHeight="1" x14ac:dyDescent="0.25">
      <c r="A48" s="41">
        <f t="shared" si="3"/>
        <v>41</v>
      </c>
      <c r="B48" s="34" t="s">
        <v>180</v>
      </c>
      <c r="C48" s="34" t="s">
        <v>181</v>
      </c>
      <c r="D48" s="34" t="s">
        <v>182</v>
      </c>
      <c r="E48" s="34" t="s">
        <v>31</v>
      </c>
      <c r="F48" s="34" t="s">
        <v>183</v>
      </c>
      <c r="G48" s="34">
        <v>11</v>
      </c>
      <c r="H48" s="36">
        <f>VLOOKUP(F48,'[1]USHODAYA '!$C$4:$D$120,2,FALSE)</f>
        <v>25</v>
      </c>
      <c r="I48" s="36">
        <f t="shared" si="5"/>
        <v>55</v>
      </c>
      <c r="J48" s="45">
        <f t="shared" si="4"/>
        <v>55</v>
      </c>
      <c r="K48" s="36">
        <v>30</v>
      </c>
      <c r="L48" s="46">
        <f t="shared" si="2"/>
        <v>415</v>
      </c>
      <c r="M48" s="40" t="s">
        <v>184</v>
      </c>
    </row>
    <row r="49" spans="1:13" s="32" customFormat="1" ht="15" customHeight="1" x14ac:dyDescent="0.25">
      <c r="A49" s="41">
        <f t="shared" si="3"/>
        <v>42</v>
      </c>
      <c r="B49" s="34" t="s">
        <v>180</v>
      </c>
      <c r="C49" s="34" t="s">
        <v>185</v>
      </c>
      <c r="D49" s="34" t="s">
        <v>186</v>
      </c>
      <c r="E49" s="34" t="s">
        <v>31</v>
      </c>
      <c r="F49" s="34" t="s">
        <v>168</v>
      </c>
      <c r="G49" s="34">
        <v>8</v>
      </c>
      <c r="H49" s="36">
        <f>VLOOKUP(F49,'[1]USHODAYA '!$C$4:$D$120,2,FALSE)</f>
        <v>23</v>
      </c>
      <c r="I49" s="36">
        <f t="shared" si="5"/>
        <v>40</v>
      </c>
      <c r="J49" s="45">
        <f t="shared" si="4"/>
        <v>40</v>
      </c>
      <c r="K49" s="36">
        <v>30</v>
      </c>
      <c r="L49" s="46">
        <f t="shared" si="2"/>
        <v>294</v>
      </c>
      <c r="M49" s="40" t="s">
        <v>169</v>
      </c>
    </row>
    <row r="50" spans="1:13" s="32" customFormat="1" ht="15" customHeight="1" x14ac:dyDescent="0.25">
      <c r="A50" s="41">
        <f t="shared" si="3"/>
        <v>43</v>
      </c>
      <c r="B50" s="34" t="s">
        <v>180</v>
      </c>
      <c r="C50" s="34" t="s">
        <v>187</v>
      </c>
      <c r="D50" s="34" t="s">
        <v>188</v>
      </c>
      <c r="E50" s="34" t="s">
        <v>31</v>
      </c>
      <c r="F50" s="34" t="s">
        <v>189</v>
      </c>
      <c r="G50" s="34">
        <v>11</v>
      </c>
      <c r="H50" s="36">
        <f>VLOOKUP(F50,'[1]USHODAYA '!$C$4:$D$120,2,FALSE)</f>
        <v>23</v>
      </c>
      <c r="I50" s="36">
        <f t="shared" si="5"/>
        <v>55</v>
      </c>
      <c r="J50" s="45">
        <f t="shared" si="4"/>
        <v>55</v>
      </c>
      <c r="K50" s="36">
        <v>30</v>
      </c>
      <c r="L50" s="46">
        <f t="shared" si="2"/>
        <v>393</v>
      </c>
      <c r="M50" s="40" t="s">
        <v>190</v>
      </c>
    </row>
    <row r="51" spans="1:13" s="32" customFormat="1" ht="15" customHeight="1" x14ac:dyDescent="0.25">
      <c r="A51" s="41">
        <f t="shared" si="3"/>
        <v>44</v>
      </c>
      <c r="B51" s="34" t="s">
        <v>180</v>
      </c>
      <c r="C51" s="34" t="s">
        <v>191</v>
      </c>
      <c r="D51" s="34" t="s">
        <v>192</v>
      </c>
      <c r="E51" s="34" t="s">
        <v>31</v>
      </c>
      <c r="F51" s="34" t="s">
        <v>193</v>
      </c>
      <c r="G51" s="34">
        <v>12</v>
      </c>
      <c r="H51" s="36">
        <f>VLOOKUP(F51,'[1]USHODAYA '!$C$4:$D$120,2,FALSE)</f>
        <v>33</v>
      </c>
      <c r="I51" s="36">
        <f t="shared" si="5"/>
        <v>60</v>
      </c>
      <c r="J51" s="45">
        <f t="shared" si="4"/>
        <v>60</v>
      </c>
      <c r="K51" s="36">
        <v>30</v>
      </c>
      <c r="L51" s="46">
        <f t="shared" si="2"/>
        <v>546</v>
      </c>
      <c r="M51" s="40" t="s">
        <v>194</v>
      </c>
    </row>
    <row r="52" spans="1:13" s="32" customFormat="1" ht="15" customHeight="1" x14ac:dyDescent="0.25">
      <c r="A52" s="41">
        <f t="shared" si="3"/>
        <v>45</v>
      </c>
      <c r="B52" s="34" t="s">
        <v>180</v>
      </c>
      <c r="C52" s="34" t="s">
        <v>195</v>
      </c>
      <c r="D52" s="34" t="s">
        <v>196</v>
      </c>
      <c r="E52" s="34" t="s">
        <v>31</v>
      </c>
      <c r="F52" s="34" t="s">
        <v>197</v>
      </c>
      <c r="G52" s="34">
        <v>41</v>
      </c>
      <c r="H52" s="36">
        <f>VLOOKUP(F52,'[1]USHODAYA '!$C$4:$D$120,2,FALSE)</f>
        <v>25</v>
      </c>
      <c r="I52" s="36">
        <f t="shared" si="5"/>
        <v>205</v>
      </c>
      <c r="J52" s="45">
        <f t="shared" si="4"/>
        <v>205</v>
      </c>
      <c r="K52" s="36">
        <v>30</v>
      </c>
      <c r="L52" s="46">
        <f t="shared" si="2"/>
        <v>1465</v>
      </c>
      <c r="M52" s="40" t="s">
        <v>198</v>
      </c>
    </row>
    <row r="53" spans="1:13" s="32" customFormat="1" ht="15" customHeight="1" x14ac:dyDescent="0.25">
      <c r="A53" s="41">
        <f t="shared" si="3"/>
        <v>46</v>
      </c>
      <c r="B53" s="34" t="s">
        <v>180</v>
      </c>
      <c r="C53" s="34" t="s">
        <v>199</v>
      </c>
      <c r="D53" s="34" t="s">
        <v>200</v>
      </c>
      <c r="E53" s="34" t="s">
        <v>31</v>
      </c>
      <c r="F53" s="35" t="s">
        <v>201</v>
      </c>
      <c r="G53" s="34">
        <v>26</v>
      </c>
      <c r="H53" s="36">
        <f>VLOOKUP(F53,'[1]USHODAYA '!$C$4:$D$120,2,FALSE)</f>
        <v>55</v>
      </c>
      <c r="I53" s="36">
        <f t="shared" si="5"/>
        <v>130</v>
      </c>
      <c r="J53" s="45">
        <f t="shared" si="4"/>
        <v>130</v>
      </c>
      <c r="K53" s="36">
        <v>30</v>
      </c>
      <c r="L53" s="46">
        <f t="shared" si="2"/>
        <v>1720</v>
      </c>
      <c r="M53" s="40" t="s">
        <v>202</v>
      </c>
    </row>
    <row r="54" spans="1:13" s="32" customFormat="1" ht="15" customHeight="1" x14ac:dyDescent="0.25">
      <c r="A54" s="41">
        <f t="shared" si="3"/>
        <v>47</v>
      </c>
      <c r="B54" s="34" t="s">
        <v>180</v>
      </c>
      <c r="C54" s="34" t="s">
        <v>203</v>
      </c>
      <c r="D54" s="34" t="s">
        <v>204</v>
      </c>
      <c r="E54" s="34" t="s">
        <v>31</v>
      </c>
      <c r="F54" s="34" t="s">
        <v>205</v>
      </c>
      <c r="G54" s="34">
        <v>12</v>
      </c>
      <c r="H54" s="36">
        <f>VLOOKUP(F54,'[1]USHODAYA '!$C$4:$D$120,2,FALSE)</f>
        <v>66</v>
      </c>
      <c r="I54" s="36">
        <f t="shared" si="5"/>
        <v>60</v>
      </c>
      <c r="J54" s="45">
        <f t="shared" si="4"/>
        <v>60</v>
      </c>
      <c r="K54" s="36">
        <v>30</v>
      </c>
      <c r="L54" s="46">
        <f t="shared" si="2"/>
        <v>942</v>
      </c>
      <c r="M54" s="40" t="s">
        <v>206</v>
      </c>
    </row>
    <row r="55" spans="1:13" s="32" customFormat="1" ht="15" customHeight="1" x14ac:dyDescent="0.25">
      <c r="A55" s="41">
        <f t="shared" si="3"/>
        <v>48</v>
      </c>
      <c r="B55" s="34" t="s">
        <v>180</v>
      </c>
      <c r="C55" s="34" t="s">
        <v>207</v>
      </c>
      <c r="D55" s="34" t="s">
        <v>208</v>
      </c>
      <c r="E55" s="34" t="s">
        <v>31</v>
      </c>
      <c r="F55" s="34" t="s">
        <v>209</v>
      </c>
      <c r="G55" s="34">
        <v>23</v>
      </c>
      <c r="H55" s="36">
        <f>VLOOKUP(F55,'[1]USHODAYA '!$C$4:$D$120,2,FALSE)</f>
        <v>37</v>
      </c>
      <c r="I55" s="36">
        <f t="shared" si="5"/>
        <v>115</v>
      </c>
      <c r="J55" s="45">
        <f t="shared" si="4"/>
        <v>115</v>
      </c>
      <c r="K55" s="36">
        <v>30</v>
      </c>
      <c r="L55" s="46">
        <f t="shared" si="2"/>
        <v>1111</v>
      </c>
      <c r="M55" s="40" t="s">
        <v>210</v>
      </c>
    </row>
    <row r="56" spans="1:13" s="32" customFormat="1" ht="15" customHeight="1" x14ac:dyDescent="0.25">
      <c r="A56" s="41">
        <f t="shared" si="3"/>
        <v>49</v>
      </c>
      <c r="B56" s="34" t="s">
        <v>180</v>
      </c>
      <c r="C56" s="34" t="s">
        <v>211</v>
      </c>
      <c r="D56" s="34" t="s">
        <v>212</v>
      </c>
      <c r="E56" s="34" t="s">
        <v>31</v>
      </c>
      <c r="F56" s="34" t="s">
        <v>32</v>
      </c>
      <c r="G56" s="34">
        <v>33</v>
      </c>
      <c r="H56" s="36">
        <f>VLOOKUP(F56,'[1]USHODAYA '!$C$4:$D$120,2,FALSE)</f>
        <v>45</v>
      </c>
      <c r="I56" s="36">
        <f t="shared" si="5"/>
        <v>165</v>
      </c>
      <c r="J56" s="45">
        <f t="shared" si="4"/>
        <v>165</v>
      </c>
      <c r="K56" s="36">
        <v>30</v>
      </c>
      <c r="L56" s="46">
        <f t="shared" si="2"/>
        <v>1845</v>
      </c>
      <c r="M56" s="40" t="s">
        <v>33</v>
      </c>
    </row>
    <row r="57" spans="1:13" s="32" customFormat="1" ht="15" customHeight="1" thickBot="1" x14ac:dyDescent="0.3">
      <c r="A57" s="57" t="s">
        <v>214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42">
        <f>SUM(L8:L56)</f>
        <v>46111</v>
      </c>
      <c r="M57" s="52"/>
    </row>
    <row r="58" spans="1:13" s="32" customFormat="1" ht="15" customHeight="1" thickBot="1" x14ac:dyDescent="0.3">
      <c r="A58" s="37"/>
      <c r="B58" s="38"/>
      <c r="C58" s="38"/>
      <c r="D58" s="38"/>
      <c r="E58" s="38"/>
      <c r="F58" s="38"/>
      <c r="G58" s="53">
        <f>SUM(G8:G56)</f>
        <v>1132</v>
      </c>
      <c r="H58" s="39"/>
      <c r="I58" s="39"/>
      <c r="J58" s="39"/>
      <c r="K58" s="39"/>
      <c r="L58" s="39"/>
      <c r="M58" s="38"/>
    </row>
    <row r="59" spans="1:13" s="7" customFormat="1" ht="15" customHeight="1" thickBot="1" x14ac:dyDescent="0.3">
      <c r="A59" s="54" t="s">
        <v>22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6"/>
    </row>
    <row r="60" spans="1:13" s="7" customFormat="1" ht="15" customHeight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</row>
    <row r="61" spans="1:13" s="25" customFormat="1" ht="15" customHeight="1" x14ac:dyDescent="0.25">
      <c r="A61" s="21" t="s">
        <v>4</v>
      </c>
      <c r="B61" s="22"/>
      <c r="C61" s="23"/>
      <c r="D61" s="24"/>
      <c r="E61" s="24"/>
      <c r="G61" s="21"/>
      <c r="H61" s="15"/>
    </row>
    <row r="62" spans="1:13" s="25" customFormat="1" ht="15" customHeight="1" x14ac:dyDescent="0.25">
      <c r="A62" s="21"/>
      <c r="B62" s="22"/>
      <c r="C62" s="23"/>
      <c r="D62" s="24"/>
      <c r="E62" s="24"/>
      <c r="G62" s="21"/>
      <c r="H62" s="15"/>
    </row>
    <row r="63" spans="1:13" s="25" customFormat="1" ht="15" customHeight="1" x14ac:dyDescent="0.25">
      <c r="A63" s="21"/>
      <c r="B63" s="22"/>
      <c r="C63" s="23"/>
      <c r="D63" s="24"/>
      <c r="E63" s="24"/>
      <c r="G63" s="21"/>
      <c r="H63" s="15"/>
    </row>
    <row r="64" spans="1:13" s="25" customFormat="1" ht="15" customHeight="1" x14ac:dyDescent="0.25">
      <c r="A64" s="21" t="s">
        <v>3</v>
      </c>
      <c r="B64" s="27"/>
      <c r="C64" s="28"/>
      <c r="D64" s="29"/>
      <c r="E64" s="29"/>
    </row>
  </sheetData>
  <sortState ref="B8:M72">
    <sortCondition ref="B8:B72"/>
    <sortCondition ref="C8:C72"/>
  </sortState>
  <mergeCells count="2">
    <mergeCell ref="A59:L59"/>
    <mergeCell ref="A57:K57"/>
  </mergeCells>
  <conditionalFormatting sqref="D61:E64">
    <cfRule type="duplicateValues" dxfId="3" priority="65"/>
  </conditionalFormatting>
  <conditionalFormatting sqref="D61:E64">
    <cfRule type="duplicateValues" dxfId="2" priority="67"/>
  </conditionalFormatting>
  <conditionalFormatting sqref="D59:D1048576 D1:D6">
    <cfRule type="duplicateValues" dxfId="1" priority="4"/>
  </conditionalFormatting>
  <conditionalFormatting sqref="C7">
    <cfRule type="duplicateValues" dxfId="0" priority="1"/>
  </conditionalFormatting>
  <dataValidations count="1">
    <dataValidation type="custom" allowBlank="1" showInputMessage="1" showErrorMessage="1" sqref="A59:A60">
      <formula1>"FSDGEDGEWG"</formula1>
    </dataValidation>
  </dataValidations>
  <printOptions horizontalCentered="1"/>
  <pageMargins left="7.874015748031496E-2" right="3.937007874015748E-2" top="1.299212598425197" bottom="0.74803149606299213" header="0.19685039370078741" footer="0.39370078740157483"/>
  <pageSetup paperSize="9" scale="92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
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G15" sqref="F15:G18"/>
    </sheetView>
  </sheetViews>
  <sheetFormatPr defaultRowHeight="15" x14ac:dyDescent="0.25"/>
  <sheetData>
    <row r="1" spans="1:5" x14ac:dyDescent="0.25">
      <c r="A1" s="8">
        <v>113</v>
      </c>
      <c r="B1" s="9">
        <v>45058</v>
      </c>
      <c r="C1" s="10" t="s">
        <v>19</v>
      </c>
      <c r="D1" s="11" t="s">
        <v>20</v>
      </c>
      <c r="E1" s="11">
        <v>15</v>
      </c>
    </row>
    <row r="2" spans="1:5" x14ac:dyDescent="0.25">
      <c r="A2" s="1"/>
      <c r="B2" s="1"/>
      <c r="C2" s="3"/>
      <c r="D2" s="2"/>
      <c r="E2" s="2"/>
    </row>
    <row r="3" spans="1:5" x14ac:dyDescent="0.25">
      <c r="A3" s="1" t="s">
        <v>21</v>
      </c>
      <c r="B3" s="1">
        <v>7377723968</v>
      </c>
      <c r="C3" s="3"/>
      <c r="D3" s="2"/>
      <c r="E3" s="2"/>
    </row>
    <row r="4" spans="1:5" x14ac:dyDescent="0.25">
      <c r="A4" s="1"/>
      <c r="B4" s="1"/>
      <c r="C4" s="3"/>
      <c r="D4" s="2"/>
      <c r="E4" s="2"/>
    </row>
    <row r="5" spans="1:5" x14ac:dyDescent="0.25">
      <c r="A5" s="1"/>
      <c r="B5" s="1"/>
      <c r="C5" s="3"/>
      <c r="D5" s="2"/>
      <c r="E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2024-05-24T12:10:47Z</cp:lastPrinted>
  <dcterms:created xsi:type="dcterms:W3CDTF">2010-04-08T11:28:01Z</dcterms:created>
  <dcterms:modified xsi:type="dcterms:W3CDTF">2024-05-24T12:10:49Z</dcterms:modified>
</cp:coreProperties>
</file>