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3-24\BILL\JUNE, 2023 PL\"/>
    </mc:Choice>
  </mc:AlternateContent>
  <xr:revisionPtr revIDLastSave="0" documentId="13_ncr:1_{0F1A5EBA-DE5C-4334-9F7F-ED4990B2433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Invoice!$A$3:$M$73</definedName>
    <definedName name="_xlnm.Print_Titles" localSheetId="0">Invoice!$2:$3</definedName>
  </definedNames>
  <calcPr calcId="191029"/>
</workbook>
</file>

<file path=xl/calcChain.xml><?xml version="1.0" encoding="utf-8"?>
<calcChain xmlns="http://schemas.openxmlformats.org/spreadsheetml/2006/main">
  <c r="G70" i="1" l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I4" i="1"/>
  <c r="H4" i="1"/>
  <c r="L4" i="1" s="1"/>
  <c r="L6" i="1" l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4" i="1"/>
  <c r="L46" i="1"/>
  <c r="L48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5" i="1"/>
  <c r="L7" i="1"/>
  <c r="L9" i="1"/>
  <c r="L11" i="1"/>
  <c r="L13" i="1"/>
  <c r="L15" i="1"/>
  <c r="L17" i="1"/>
  <c r="L19" i="1"/>
  <c r="L21" i="1"/>
  <c r="L23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69" i="1" l="1"/>
</calcChain>
</file>

<file path=xl/sharedStrings.xml><?xml version="1.0" encoding="utf-8"?>
<sst xmlns="http://schemas.openxmlformats.org/spreadsheetml/2006/main" count="426" uniqueCount="262">
  <si>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</si>
  <si>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</si>
  <si>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</si>
  <si>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</si>
  <si>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</si>
  <si>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FROM</t>
  </si>
  <si>
    <t>HML</t>
  </si>
  <si>
    <t>DD.CH.</t>
  </si>
  <si>
    <t>LR CH.</t>
  </si>
  <si>
    <t>AMT.</t>
  </si>
  <si>
    <t>DESTINATION</t>
  </si>
  <si>
    <t>SL.</t>
  </si>
  <si>
    <t>LR NO.</t>
  </si>
  <si>
    <t>INV. NO.</t>
  </si>
  <si>
    <t>Invoice
PRAGATI LOGISTICS,
SAMANTA SAHI KHUNTIA LANE,8984191006
GST :21AGHPB9356M1Z9</t>
  </si>
  <si>
    <t>Declaration � Kindly verify and confirm before  20/07/2023.</t>
  </si>
  <si>
    <t xml:space="preserve">TO, 
MYSORE DEEP PERFUMERY HOUSE
Address:New Industrial Estate SHED NO S3/179,Jagatpur, cuttack,8763925037
GST No: 21AAFFM4128G1ZQ
</t>
  </si>
  <si>
    <t>PARTY NAME</t>
  </si>
  <si>
    <t>01/6/2023</t>
  </si>
  <si>
    <t>PL/JA/04948</t>
  </si>
  <si>
    <t>297</t>
  </si>
  <si>
    <t>PURI</t>
  </si>
  <si>
    <t>BASUDEV SALES</t>
  </si>
  <si>
    <t>PL/JA/04949</t>
  </si>
  <si>
    <t>334</t>
  </si>
  <si>
    <t>BASUDEVPUR</t>
  </si>
  <si>
    <t>SHREE GANESH AGENCY</t>
  </si>
  <si>
    <t>PL/JA/04950</t>
  </si>
  <si>
    <t>307</t>
  </si>
  <si>
    <t>BALICHANDRAPUR</t>
  </si>
  <si>
    <t>LAXMI NARAYAN AGENCY</t>
  </si>
  <si>
    <t>PL/JA/04976</t>
  </si>
  <si>
    <t>347</t>
  </si>
  <si>
    <t>RAJ NILAGIRI</t>
  </si>
  <si>
    <t>GURUDEV MARKETING</t>
  </si>
  <si>
    <t>PL/JA/04977</t>
  </si>
  <si>
    <t>348</t>
  </si>
  <si>
    <t>MANGALPUR</t>
  </si>
  <si>
    <t>LAXMI NARAYAN STORE</t>
  </si>
  <si>
    <t>PL/JA/04978</t>
  </si>
  <si>
    <t>342</t>
  </si>
  <si>
    <t>JAJPUR TOWN</t>
  </si>
  <si>
    <t>P P ENTERPRISES</t>
  </si>
  <si>
    <t>PL/JA/04979</t>
  </si>
  <si>
    <t>314</t>
  </si>
  <si>
    <t>PARADEEP</t>
  </si>
  <si>
    <t>friends and co paradeep</t>
  </si>
  <si>
    <t>PL/JA/05072</t>
  </si>
  <si>
    <t>351/328</t>
  </si>
  <si>
    <t>ANGUL</t>
  </si>
  <si>
    <t>PODDAR AGENCIES ANGUL</t>
  </si>
  <si>
    <t>PL/JA/05148</t>
  </si>
  <si>
    <t>353</t>
  </si>
  <si>
    <t>BALASORE</t>
  </si>
  <si>
    <t xml:space="preserve"> maa tarini agency</t>
  </si>
  <si>
    <t>PL/JA/05149</t>
  </si>
  <si>
    <t>335</t>
  </si>
  <si>
    <t>GUAMAL</t>
  </si>
  <si>
    <t>NIRAKAR ENTERPRISES</t>
  </si>
  <si>
    <t>PL/JA/05157</t>
  </si>
  <si>
    <t>306</t>
  </si>
  <si>
    <t>Saha Agency</t>
  </si>
  <si>
    <t>02/6/2023</t>
  </si>
  <si>
    <t>PL/JA/05135</t>
  </si>
  <si>
    <t>326</t>
  </si>
  <si>
    <t>PATTAMUNDAI</t>
  </si>
  <si>
    <t>kamala and sons pattamundai</t>
  </si>
  <si>
    <t>03/6/2023</t>
  </si>
  <si>
    <t>PL/JA/05340</t>
  </si>
  <si>
    <t>153</t>
  </si>
  <si>
    <t>ICHHAPUR JSP</t>
  </si>
  <si>
    <t>omm agency</t>
  </si>
  <si>
    <t>06/6/2023</t>
  </si>
  <si>
    <t>PL/JA/05541</t>
  </si>
  <si>
    <t>ATHAGARH</t>
  </si>
  <si>
    <t>dev darshan sales athagarh od</t>
  </si>
  <si>
    <t>07/6/2023</t>
  </si>
  <si>
    <t>PL/JA/05613</t>
  </si>
  <si>
    <t>365</t>
  </si>
  <si>
    <t>KEONJHAR</t>
  </si>
  <si>
    <t>BHAWANI ENTERPRISES</t>
  </si>
  <si>
    <t>PL/JA/05618</t>
  </si>
  <si>
    <t>345</t>
  </si>
  <si>
    <t>BHADRAK</t>
  </si>
  <si>
    <t xml:space="preserve">MAHALAXMI BHANDAR </t>
  </si>
  <si>
    <t>PL/JA/05663</t>
  </si>
  <si>
    <t>362</t>
  </si>
  <si>
    <t>JALESWAR</t>
  </si>
  <si>
    <t>PURNIMA STORE</t>
  </si>
  <si>
    <t>08/6/2023</t>
  </si>
  <si>
    <t>PL/JA/05761</t>
  </si>
  <si>
    <t>169</t>
  </si>
  <si>
    <t>PL/JA/05814</t>
  </si>
  <si>
    <t>180</t>
  </si>
  <si>
    <t>PL/JA/05826</t>
  </si>
  <si>
    <t>168</t>
  </si>
  <si>
    <t>BARIPADA</t>
  </si>
  <si>
    <t>PATTNAIK AGENCY</t>
  </si>
  <si>
    <t>PL/JA/05889</t>
  </si>
  <si>
    <t>193</t>
  </si>
  <si>
    <t>PL/JA/05891</t>
  </si>
  <si>
    <t>346</t>
  </si>
  <si>
    <t>CHAMPUA</t>
  </si>
  <si>
    <t>SRI DURGA AGENCY</t>
  </si>
  <si>
    <t>10/6/2023</t>
  </si>
  <si>
    <t>PL/JA/05943</t>
  </si>
  <si>
    <t>0370</t>
  </si>
  <si>
    <t>DEOGARH</t>
  </si>
  <si>
    <t>Anupam agencies</t>
  </si>
  <si>
    <t>12/6/2023</t>
  </si>
  <si>
    <t>PL/JA/06027</t>
  </si>
  <si>
    <t>376</t>
  </si>
  <si>
    <t>BALIAPAL</t>
  </si>
  <si>
    <t>santoshi maa dhoop shop</t>
  </si>
  <si>
    <t>PL/JA/06073</t>
  </si>
  <si>
    <t>363</t>
  </si>
  <si>
    <t>BHUBANESWAR</t>
  </si>
  <si>
    <t>sai suman sales</t>
  </si>
  <si>
    <t>13/6/2023</t>
  </si>
  <si>
    <t>PL/JA/06075</t>
  </si>
  <si>
    <t>377</t>
  </si>
  <si>
    <t>TALCHER</t>
  </si>
  <si>
    <t>LAXMI AGENCIES</t>
  </si>
  <si>
    <t>PL/JA/06101</t>
  </si>
  <si>
    <t>379</t>
  </si>
  <si>
    <t>15/6/2023</t>
  </si>
  <si>
    <t>PL/JA/06259</t>
  </si>
  <si>
    <t>201</t>
  </si>
  <si>
    <t>VEDVYAS</t>
  </si>
  <si>
    <t xml:space="preserve">DMS GROUP </t>
  </si>
  <si>
    <t>PL/JA/06260</t>
  </si>
  <si>
    <t>375/361</t>
  </si>
  <si>
    <t>SHIVANI ENTERPRISES</t>
  </si>
  <si>
    <t>17/6/2023</t>
  </si>
  <si>
    <t>PL/JA/06417</t>
  </si>
  <si>
    <t>0382</t>
  </si>
  <si>
    <t>19/6/2023</t>
  </si>
  <si>
    <t>PL/JA/06450</t>
  </si>
  <si>
    <t>386</t>
  </si>
  <si>
    <t>PL/JA/06495</t>
  </si>
  <si>
    <t>394</t>
  </si>
  <si>
    <t>GARG TRADING CO</t>
  </si>
  <si>
    <t>PL/JA/06511</t>
  </si>
  <si>
    <t>381</t>
  </si>
  <si>
    <t>PL/JA/06522</t>
  </si>
  <si>
    <t>380</t>
  </si>
  <si>
    <t>PL/JA/06533</t>
  </si>
  <si>
    <t>393</t>
  </si>
  <si>
    <t>SHREE RADHA JI SALES</t>
  </si>
  <si>
    <t>20/6/2023</t>
  </si>
  <si>
    <t>PL/JA/06521</t>
  </si>
  <si>
    <t>391</t>
  </si>
  <si>
    <t>ROURKELA</t>
  </si>
  <si>
    <t>OM SAI SALES</t>
  </si>
  <si>
    <t>21/6/2023</t>
  </si>
  <si>
    <t>PL/JA/06603</t>
  </si>
  <si>
    <t>404</t>
  </si>
  <si>
    <t>TURUMUNGA</t>
  </si>
  <si>
    <t>SAI TRADERS TURUMUNGA</t>
  </si>
  <si>
    <t>PL/JA/06606</t>
  </si>
  <si>
    <t>406</t>
  </si>
  <si>
    <t>PL/JA/06617</t>
  </si>
  <si>
    <t>402</t>
  </si>
  <si>
    <t>DHENKANAL</t>
  </si>
  <si>
    <t>UMASANKAR TRADERS</t>
  </si>
  <si>
    <t>PL/JA/06686</t>
  </si>
  <si>
    <t>413</t>
  </si>
  <si>
    <t>AMARDA ROAD</t>
  </si>
  <si>
    <t>KHANDELWAL GENERAL STORE</t>
  </si>
  <si>
    <t>22/6/2023</t>
  </si>
  <si>
    <t>PL/JA/06687</t>
  </si>
  <si>
    <t>422</t>
  </si>
  <si>
    <t>PL/JA/06688</t>
  </si>
  <si>
    <t>414</t>
  </si>
  <si>
    <t>PL/JA/06819</t>
  </si>
  <si>
    <t>418</t>
  </si>
  <si>
    <t>BHUBAN</t>
  </si>
  <si>
    <t>TRIDEV AGENCY</t>
  </si>
  <si>
    <t>PL/JA/06859</t>
  </si>
  <si>
    <t>405</t>
  </si>
  <si>
    <t>SORO</t>
  </si>
  <si>
    <t>ganesh trading co</t>
  </si>
  <si>
    <t>24/6/2023</t>
  </si>
  <si>
    <t>PL/JA/06938</t>
  </si>
  <si>
    <t>420</t>
  </si>
  <si>
    <t>PL/JA/07054</t>
  </si>
  <si>
    <t>428</t>
  </si>
  <si>
    <t>MAA TARINI AGENCY BALASORE</t>
  </si>
  <si>
    <t>26/6/2023</t>
  </si>
  <si>
    <t>PL/JA/07006</t>
  </si>
  <si>
    <t>435</t>
  </si>
  <si>
    <t>KALESWAR AGENCIES</t>
  </si>
  <si>
    <t>PL/JA/07018</t>
  </si>
  <si>
    <t>0438</t>
  </si>
  <si>
    <t>27/6/2023</t>
  </si>
  <si>
    <t>PL/JA/07095</t>
  </si>
  <si>
    <t>439</t>
  </si>
  <si>
    <t>PL/JA/07096</t>
  </si>
  <si>
    <t>444</t>
  </si>
  <si>
    <t>KAMAKHYANAGAR</t>
  </si>
  <si>
    <t>S N TRADERS</t>
  </si>
  <si>
    <t>PL/JA/07097</t>
  </si>
  <si>
    <t>447/437</t>
  </si>
  <si>
    <t>PL/JA/07105</t>
  </si>
  <si>
    <t>445</t>
  </si>
  <si>
    <t>PL/JA/07152</t>
  </si>
  <si>
    <t>450</t>
  </si>
  <si>
    <t>28/6/2023</t>
  </si>
  <si>
    <t>PL/JA/07164</t>
  </si>
  <si>
    <t>459</t>
  </si>
  <si>
    <t>PL/JA/07299</t>
  </si>
  <si>
    <t>0461</t>
  </si>
  <si>
    <t>29/6/2023</t>
  </si>
  <si>
    <t>PL/JA/07344</t>
  </si>
  <si>
    <t>464</t>
  </si>
  <si>
    <t>SATYA SAI AGENCIES</t>
  </si>
  <si>
    <t>PL/JA/07389</t>
  </si>
  <si>
    <t>457</t>
  </si>
  <si>
    <t>JAGATSINGHPUR</t>
  </si>
  <si>
    <t>S G TRADERS</t>
  </si>
  <si>
    <t>30/6/2023</t>
  </si>
  <si>
    <t>PL/JA/07460</t>
  </si>
  <si>
    <t>453/441</t>
  </si>
  <si>
    <t>PL/JA/07461</t>
  </si>
  <si>
    <t>466/460</t>
  </si>
  <si>
    <t>PRAKASH AND CO</t>
  </si>
  <si>
    <t>PL/JA/07464</t>
  </si>
  <si>
    <t>468</t>
  </si>
  <si>
    <t>KUAKHIA</t>
  </si>
  <si>
    <t xml:space="preserve">ganesh bhandar </t>
  </si>
  <si>
    <t>PL/JA/07588</t>
  </si>
  <si>
    <t>475</t>
  </si>
  <si>
    <t>pattnaik agency baripada</t>
  </si>
  <si>
    <t>PL/JA/07599</t>
  </si>
  <si>
    <t>481</t>
  </si>
  <si>
    <t>PL/JA/07676</t>
  </si>
  <si>
    <t>472</t>
  </si>
  <si>
    <t>PL/JA/07688</t>
  </si>
  <si>
    <t>500</t>
  </si>
  <si>
    <t>RUPSA</t>
  </si>
  <si>
    <t>MAHALAXMI AGENCY BALASORE</t>
  </si>
  <si>
    <t>PL/JA/07790</t>
  </si>
  <si>
    <t>483</t>
  </si>
  <si>
    <t>REMUNA</t>
  </si>
  <si>
    <t>puspa agency</t>
  </si>
  <si>
    <t>CTC</t>
  </si>
  <si>
    <t>(Rupees Ninety  Four Thousand One Hundred  Twenty Eight Only)</t>
  </si>
  <si>
    <t>Bill Date: 30/06/2023
Bill #: INV-10166/23-24
Total Amount: 94128.00</t>
  </si>
  <si>
    <t>BIRAMITRAPUR
(Delivery At : Ved Vyas)</t>
  </si>
  <si>
    <t>Sl No</t>
  </si>
  <si>
    <t>Consignment Number</t>
  </si>
  <si>
    <t>CN Date</t>
  </si>
  <si>
    <t>InvoiceNo</t>
  </si>
  <si>
    <t>Consignee Name</t>
  </si>
  <si>
    <t>Route Name</t>
  </si>
  <si>
    <t>Material Name</t>
  </si>
  <si>
    <t>No of Package</t>
  </si>
  <si>
    <t>Mode of Payment</t>
  </si>
  <si>
    <t>PL/JA/06531/23-24</t>
  </si>
  <si>
    <t>392</t>
  </si>
  <si>
    <t>candy</t>
  </si>
  <si>
    <t>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</si>
</sst>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6</xdr:col>
      <xdr:colOff>97194</xdr:colOff>
      <xdr:row>0</xdr:row>
      <xdr:rowOff>903903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1"/>
          <a:ext cx="4227934" cy="865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>
        <row r="4">
          <cell r="C4" t="str">
            <v>ADASPUR</v>
          </cell>
          <cell r="D4">
            <v>100</v>
          </cell>
          <cell r="E4">
            <v>110</v>
          </cell>
        </row>
        <row r="5">
          <cell r="C5" t="str">
            <v>AMARDA ROAD</v>
          </cell>
          <cell r="D5">
            <v>100</v>
          </cell>
          <cell r="E5">
            <v>110</v>
          </cell>
        </row>
        <row r="6">
          <cell r="C6" t="str">
            <v>ANANDPUR</v>
          </cell>
          <cell r="D6">
            <v>100</v>
          </cell>
          <cell r="E6">
            <v>110</v>
          </cell>
        </row>
        <row r="7">
          <cell r="C7" t="str">
            <v>ANANTPUR (KMG)</v>
          </cell>
          <cell r="D7">
            <v>100</v>
          </cell>
          <cell r="E7">
            <v>110</v>
          </cell>
        </row>
        <row r="8">
          <cell r="C8" t="str">
            <v>ANGUL</v>
          </cell>
          <cell r="D8">
            <v>95</v>
          </cell>
          <cell r="E8">
            <v>105</v>
          </cell>
        </row>
        <row r="9">
          <cell r="C9" t="str">
            <v>ASKA</v>
          </cell>
          <cell r="D9">
            <v>90</v>
          </cell>
          <cell r="E9">
            <v>99</v>
          </cell>
        </row>
        <row r="10">
          <cell r="C10" t="str">
            <v>ATHAGARH</v>
          </cell>
          <cell r="D10">
            <v>95</v>
          </cell>
          <cell r="E10">
            <v>105</v>
          </cell>
        </row>
        <row r="11">
          <cell r="C11" t="str">
            <v>BALAKATI</v>
          </cell>
          <cell r="D11">
            <v>75</v>
          </cell>
          <cell r="E11">
            <v>83</v>
          </cell>
        </row>
        <row r="12">
          <cell r="C12" t="str">
            <v>BALASORE</v>
          </cell>
          <cell r="D12">
            <v>95</v>
          </cell>
          <cell r="E12">
            <v>105</v>
          </cell>
        </row>
        <row r="13">
          <cell r="C13" t="str">
            <v>BALIAPAL</v>
          </cell>
          <cell r="D13">
            <v>110</v>
          </cell>
          <cell r="E13">
            <v>121</v>
          </cell>
        </row>
        <row r="14">
          <cell r="C14" t="str">
            <v>BALICHANDRAPUR</v>
          </cell>
          <cell r="D14">
            <v>95</v>
          </cell>
          <cell r="E14">
            <v>105</v>
          </cell>
        </row>
        <row r="15">
          <cell r="C15" t="str">
            <v>BALIGUDA</v>
          </cell>
          <cell r="D15">
            <v>100</v>
          </cell>
          <cell r="E15">
            <v>110</v>
          </cell>
        </row>
        <row r="16">
          <cell r="C16" t="str">
            <v>BALIKUDA</v>
          </cell>
          <cell r="D16">
            <v>100</v>
          </cell>
          <cell r="E16">
            <v>110</v>
          </cell>
        </row>
        <row r="17">
          <cell r="C17" t="str">
            <v>BALUGAON</v>
          </cell>
          <cell r="D17">
            <v>100</v>
          </cell>
          <cell r="E17">
            <v>110</v>
          </cell>
        </row>
        <row r="18">
          <cell r="C18" t="str">
            <v>BANKI</v>
          </cell>
          <cell r="D18">
            <v>95</v>
          </cell>
          <cell r="E18">
            <v>105</v>
          </cell>
        </row>
        <row r="19">
          <cell r="C19" t="str">
            <v>BANTHA CHHAK</v>
          </cell>
          <cell r="D19">
            <v>100</v>
          </cell>
          <cell r="E19">
            <v>110</v>
          </cell>
        </row>
        <row r="20">
          <cell r="C20" t="str">
            <v>BARBIL</v>
          </cell>
          <cell r="D20">
            <v>135</v>
          </cell>
          <cell r="E20">
            <v>149</v>
          </cell>
        </row>
        <row r="21">
          <cell r="C21" t="str">
            <v>BARIPADA</v>
          </cell>
          <cell r="D21">
            <v>100</v>
          </cell>
          <cell r="E21">
            <v>110</v>
          </cell>
        </row>
        <row r="22">
          <cell r="C22" t="str">
            <v>BASUDEVPUR</v>
          </cell>
          <cell r="D22">
            <v>130</v>
          </cell>
          <cell r="E22">
            <v>143</v>
          </cell>
        </row>
        <row r="23">
          <cell r="C23" t="str">
            <v>VEDVYAS</v>
          </cell>
          <cell r="D23">
            <v>90</v>
          </cell>
          <cell r="E23">
            <v>99</v>
          </cell>
        </row>
        <row r="24">
          <cell r="C24" t="str">
            <v>BELAGAON</v>
          </cell>
          <cell r="D24">
            <v>95</v>
          </cell>
          <cell r="E24">
            <v>105</v>
          </cell>
        </row>
        <row r="25">
          <cell r="C25" t="str">
            <v>BERHAMPUR</v>
          </cell>
          <cell r="D25">
            <v>95</v>
          </cell>
          <cell r="E25">
            <v>105</v>
          </cell>
        </row>
        <row r="26">
          <cell r="C26" t="str">
            <v>BETANATI</v>
          </cell>
          <cell r="D26">
            <v>100</v>
          </cell>
          <cell r="E26">
            <v>110</v>
          </cell>
        </row>
        <row r="27">
          <cell r="C27" t="str">
            <v>BHADRAK</v>
          </cell>
          <cell r="D27">
            <v>88</v>
          </cell>
          <cell r="E27">
            <v>97</v>
          </cell>
        </row>
        <row r="28">
          <cell r="C28" t="str">
            <v>BHANJANGAR</v>
          </cell>
          <cell r="D28">
            <v>100</v>
          </cell>
          <cell r="E28">
            <v>110</v>
          </cell>
        </row>
        <row r="29">
          <cell r="C29" t="str">
            <v>BHAWANIPATNA</v>
          </cell>
          <cell r="D29">
            <v>150</v>
          </cell>
          <cell r="E29">
            <v>165</v>
          </cell>
        </row>
        <row r="30">
          <cell r="C30" t="str">
            <v>BHOGADA</v>
          </cell>
          <cell r="D30">
            <v>100</v>
          </cell>
          <cell r="E30">
            <v>110</v>
          </cell>
        </row>
        <row r="31">
          <cell r="C31" t="str">
            <v>BHOGARAI</v>
          </cell>
          <cell r="D31">
            <v>165</v>
          </cell>
          <cell r="E31">
            <v>182</v>
          </cell>
        </row>
        <row r="32">
          <cell r="C32" t="str">
            <v>BHUBAN</v>
          </cell>
          <cell r="D32">
            <v>100</v>
          </cell>
          <cell r="E32">
            <v>110</v>
          </cell>
        </row>
        <row r="33">
          <cell r="C33" t="str">
            <v>BHUBANESWAR</v>
          </cell>
          <cell r="D33">
            <v>75</v>
          </cell>
          <cell r="E33">
            <v>83</v>
          </cell>
        </row>
        <row r="34">
          <cell r="C34" t="str">
            <v>BINKA</v>
          </cell>
          <cell r="D34">
            <v>115</v>
          </cell>
          <cell r="E34">
            <v>127</v>
          </cell>
        </row>
        <row r="35">
          <cell r="C35" t="str">
            <v>BIRAMITRAPUR</v>
          </cell>
          <cell r="D35">
            <v>85</v>
          </cell>
          <cell r="E35">
            <v>94</v>
          </cell>
        </row>
        <row r="36">
          <cell r="C36" t="str">
            <v>BORIGUMA</v>
          </cell>
          <cell r="D36">
            <v>145</v>
          </cell>
          <cell r="E36">
            <v>160</v>
          </cell>
        </row>
        <row r="37">
          <cell r="C37" t="str">
            <v>BOUDH</v>
          </cell>
          <cell r="D37">
            <v>175</v>
          </cell>
          <cell r="E37">
            <v>193</v>
          </cell>
        </row>
        <row r="38">
          <cell r="C38" t="str">
            <v>BUGUDA</v>
          </cell>
          <cell r="D38">
            <v>100</v>
          </cell>
          <cell r="E38">
            <v>110</v>
          </cell>
        </row>
        <row r="39">
          <cell r="C39" t="str">
            <v>CHAMPUA</v>
          </cell>
          <cell r="D39">
            <v>135</v>
          </cell>
          <cell r="E39">
            <v>149</v>
          </cell>
        </row>
        <row r="40">
          <cell r="C40" t="str">
            <v>CHANDANESWAR</v>
          </cell>
          <cell r="D40">
            <v>140</v>
          </cell>
          <cell r="E40">
            <v>154</v>
          </cell>
        </row>
        <row r="41">
          <cell r="C41" t="str">
            <v>CHANDIKHOL</v>
          </cell>
          <cell r="D41">
            <v>88</v>
          </cell>
          <cell r="E41">
            <v>97</v>
          </cell>
        </row>
        <row r="42">
          <cell r="C42" t="str">
            <v>CHHATRAPUR</v>
          </cell>
          <cell r="D42">
            <v>95</v>
          </cell>
          <cell r="E42">
            <v>105</v>
          </cell>
        </row>
        <row r="43">
          <cell r="C43" t="str">
            <v>CHIKITI</v>
          </cell>
          <cell r="D43">
            <v>100</v>
          </cell>
          <cell r="E43">
            <v>110</v>
          </cell>
        </row>
        <row r="44">
          <cell r="C44" t="str">
            <v>CHIKITIGADA</v>
          </cell>
          <cell r="D44">
            <v>100</v>
          </cell>
          <cell r="E44">
            <v>110</v>
          </cell>
        </row>
        <row r="45">
          <cell r="C45" t="str">
            <v>CHIKITIPENTHA</v>
          </cell>
          <cell r="D45">
            <v>100</v>
          </cell>
          <cell r="E45">
            <v>110</v>
          </cell>
        </row>
        <row r="46">
          <cell r="C46" t="str">
            <v>DASAPALLA</v>
          </cell>
          <cell r="D46">
            <v>125</v>
          </cell>
          <cell r="E46">
            <v>138</v>
          </cell>
        </row>
        <row r="47">
          <cell r="C47" t="str">
            <v>DHENKANAL</v>
          </cell>
          <cell r="D47">
            <v>95</v>
          </cell>
          <cell r="E47">
            <v>105</v>
          </cell>
        </row>
        <row r="48">
          <cell r="C48" t="str">
            <v>DIGAPAHANDI</v>
          </cell>
          <cell r="D48">
            <v>100</v>
          </cell>
          <cell r="E48">
            <v>110</v>
          </cell>
        </row>
        <row r="49">
          <cell r="C49" t="str">
            <v>DUBURI</v>
          </cell>
          <cell r="D49">
            <v>100</v>
          </cell>
          <cell r="E49">
            <v>110</v>
          </cell>
        </row>
        <row r="50">
          <cell r="C50" t="str">
            <v>ERSAMA</v>
          </cell>
          <cell r="D50">
            <v>100</v>
          </cell>
          <cell r="E50">
            <v>110</v>
          </cell>
        </row>
        <row r="51">
          <cell r="C51" t="str">
            <v>GALLERY</v>
          </cell>
          <cell r="D51">
            <v>100</v>
          </cell>
          <cell r="E51">
            <v>110</v>
          </cell>
        </row>
        <row r="52">
          <cell r="C52" t="str">
            <v>GOPALPUR (BLSR)</v>
          </cell>
          <cell r="D52">
            <v>125</v>
          </cell>
          <cell r="E52">
            <v>138</v>
          </cell>
        </row>
        <row r="53">
          <cell r="C53" t="str">
            <v>GUAMAL</v>
          </cell>
          <cell r="D53">
            <v>95</v>
          </cell>
          <cell r="E53">
            <v>105</v>
          </cell>
        </row>
        <row r="54">
          <cell r="C54" t="str">
            <v>HINJILIKATU</v>
          </cell>
          <cell r="D54">
            <v>100</v>
          </cell>
          <cell r="E54">
            <v>110</v>
          </cell>
        </row>
        <row r="55">
          <cell r="C55" t="str">
            <v>ICHHAPUR</v>
          </cell>
          <cell r="D55">
            <v>95</v>
          </cell>
          <cell r="E55">
            <v>105</v>
          </cell>
        </row>
        <row r="56">
          <cell r="C56" t="str">
            <v>ICHHAPUR JSP</v>
          </cell>
          <cell r="D56">
            <v>95</v>
          </cell>
          <cell r="E56">
            <v>105</v>
          </cell>
        </row>
        <row r="57">
          <cell r="C57" t="str">
            <v>ITAMATI</v>
          </cell>
          <cell r="D57">
            <v>115</v>
          </cell>
          <cell r="E57">
            <v>127</v>
          </cell>
        </row>
        <row r="58">
          <cell r="C58" t="str">
            <v>JAGATSINGHPUR</v>
          </cell>
          <cell r="D58">
            <v>95</v>
          </cell>
          <cell r="E58">
            <v>105</v>
          </cell>
        </row>
        <row r="59">
          <cell r="C59" t="str">
            <v>JAJPUR ROAD</v>
          </cell>
          <cell r="D59">
            <v>100</v>
          </cell>
          <cell r="E59">
            <v>110</v>
          </cell>
        </row>
        <row r="60">
          <cell r="C60" t="str">
            <v>JAJPUR TOWN</v>
          </cell>
          <cell r="D60">
            <v>95</v>
          </cell>
          <cell r="E60">
            <v>105</v>
          </cell>
        </row>
        <row r="61">
          <cell r="C61" t="str">
            <v>JALESWAR</v>
          </cell>
          <cell r="D61">
            <v>115</v>
          </cell>
          <cell r="E61">
            <v>127</v>
          </cell>
        </row>
        <row r="62">
          <cell r="C62" t="str">
            <v>JANHA</v>
          </cell>
          <cell r="D62">
            <v>100</v>
          </cell>
          <cell r="E62">
            <v>110</v>
          </cell>
        </row>
        <row r="63">
          <cell r="C63" t="str">
            <v>JATNI</v>
          </cell>
          <cell r="D63">
            <v>95</v>
          </cell>
          <cell r="E63">
            <v>105</v>
          </cell>
        </row>
        <row r="64">
          <cell r="C64" t="str">
            <v>JHUMPURA</v>
          </cell>
          <cell r="D64">
            <v>135</v>
          </cell>
          <cell r="E64">
            <v>149</v>
          </cell>
        </row>
        <row r="65">
          <cell r="C65" t="str">
            <v>KABISURYANAGAR</v>
          </cell>
          <cell r="D65">
            <v>100</v>
          </cell>
          <cell r="E65">
            <v>110</v>
          </cell>
        </row>
        <row r="66">
          <cell r="C66" t="str">
            <v>KAMAKHYANAGAR</v>
          </cell>
          <cell r="D66">
            <v>95</v>
          </cell>
          <cell r="E66">
            <v>105</v>
          </cell>
        </row>
        <row r="67">
          <cell r="C67" t="str">
            <v>KAMARGAON</v>
          </cell>
          <cell r="D67">
            <v>125</v>
          </cell>
          <cell r="E67">
            <v>138</v>
          </cell>
        </row>
        <row r="68">
          <cell r="C68" t="str">
            <v>KARANJIA</v>
          </cell>
          <cell r="D68">
            <v>135</v>
          </cell>
          <cell r="E68">
            <v>149</v>
          </cell>
        </row>
        <row r="69">
          <cell r="C69" t="str">
            <v>KENDRAPARA</v>
          </cell>
          <cell r="D69">
            <v>95</v>
          </cell>
          <cell r="E69">
            <v>105</v>
          </cell>
        </row>
        <row r="70">
          <cell r="C70" t="str">
            <v>KEONJHAR</v>
          </cell>
          <cell r="D70">
            <v>100</v>
          </cell>
          <cell r="E70">
            <v>110</v>
          </cell>
        </row>
        <row r="71">
          <cell r="C71" t="str">
            <v>KHALIKOT</v>
          </cell>
          <cell r="D71">
            <v>100</v>
          </cell>
          <cell r="E71">
            <v>110</v>
          </cell>
        </row>
        <row r="72">
          <cell r="C72" t="str">
            <v>KHAMAR</v>
          </cell>
          <cell r="D72">
            <v>120</v>
          </cell>
          <cell r="E72">
            <v>132</v>
          </cell>
        </row>
        <row r="73">
          <cell r="C73" t="str">
            <v>KHURDA</v>
          </cell>
          <cell r="D73">
            <v>95</v>
          </cell>
          <cell r="E73">
            <v>105</v>
          </cell>
        </row>
        <row r="74">
          <cell r="C74" t="str">
            <v>KODALA</v>
          </cell>
          <cell r="D74">
            <v>100</v>
          </cell>
          <cell r="E74">
            <v>110</v>
          </cell>
        </row>
        <row r="75">
          <cell r="C75" t="str">
            <v>KUAKHIA</v>
          </cell>
          <cell r="D75">
            <v>95</v>
          </cell>
          <cell r="E75">
            <v>105</v>
          </cell>
        </row>
        <row r="76">
          <cell r="C76" t="str">
            <v>KUANSA</v>
          </cell>
          <cell r="D76">
            <v>100</v>
          </cell>
          <cell r="E76">
            <v>110</v>
          </cell>
        </row>
        <row r="77">
          <cell r="C77" t="str">
            <v>KUCHINDA</v>
          </cell>
          <cell r="D77">
            <v>185</v>
          </cell>
          <cell r="E77">
            <v>204</v>
          </cell>
        </row>
        <row r="78">
          <cell r="C78" t="str">
            <v>LOCHAPADA</v>
          </cell>
          <cell r="D78">
            <v>100</v>
          </cell>
          <cell r="E78">
            <v>110</v>
          </cell>
        </row>
        <row r="79">
          <cell r="C79" t="str">
            <v xml:space="preserve">LUTSAPADA </v>
          </cell>
          <cell r="D79">
            <v>100</v>
          </cell>
          <cell r="E79">
            <v>110</v>
          </cell>
        </row>
        <row r="80">
          <cell r="C80" t="str">
            <v>MALKANGIRI</v>
          </cell>
          <cell r="D80">
            <v>170</v>
          </cell>
          <cell r="E80">
            <v>187</v>
          </cell>
        </row>
        <row r="81">
          <cell r="C81" t="str">
            <v>NABARANGPUR</v>
          </cell>
          <cell r="D81">
            <v>140</v>
          </cell>
          <cell r="E81">
            <v>154</v>
          </cell>
        </row>
        <row r="82">
          <cell r="C82" t="str">
            <v>NARSINGHPUR</v>
          </cell>
          <cell r="D82">
            <v>115</v>
          </cell>
          <cell r="E82">
            <v>127</v>
          </cell>
        </row>
        <row r="83">
          <cell r="C83" t="str">
            <v>NAUGAON</v>
          </cell>
          <cell r="D83">
            <v>115</v>
          </cell>
          <cell r="E83">
            <v>127</v>
          </cell>
        </row>
        <row r="84">
          <cell r="C84" t="str">
            <v>NAYAGARH</v>
          </cell>
          <cell r="D84">
            <v>115</v>
          </cell>
          <cell r="E84">
            <v>127</v>
          </cell>
        </row>
        <row r="85">
          <cell r="C85" t="str">
            <v>NEMALO</v>
          </cell>
          <cell r="D85">
            <v>88</v>
          </cell>
          <cell r="E85">
            <v>97</v>
          </cell>
        </row>
        <row r="86">
          <cell r="C86" t="str">
            <v>NIALI</v>
          </cell>
          <cell r="D86">
            <v>88</v>
          </cell>
          <cell r="E86">
            <v>97</v>
          </cell>
        </row>
        <row r="87">
          <cell r="C87" t="str">
            <v>NILAKANTHAPUR</v>
          </cell>
          <cell r="D87">
            <v>95</v>
          </cell>
          <cell r="E87">
            <v>105</v>
          </cell>
        </row>
        <row r="88">
          <cell r="C88" t="str">
            <v>NIMAPARA</v>
          </cell>
          <cell r="D88">
            <v>95</v>
          </cell>
          <cell r="E88">
            <v>105</v>
          </cell>
        </row>
        <row r="89">
          <cell r="C89" t="str">
            <v>NTPC KANIHA</v>
          </cell>
          <cell r="D89">
            <v>125</v>
          </cell>
          <cell r="E89">
            <v>138</v>
          </cell>
        </row>
        <row r="90">
          <cell r="C90" t="str">
            <v>NUAPARA</v>
          </cell>
          <cell r="D90">
            <v>150</v>
          </cell>
          <cell r="E90">
            <v>165</v>
          </cell>
        </row>
        <row r="91">
          <cell r="C91" t="str">
            <v>PANIKOILI</v>
          </cell>
          <cell r="D91">
            <v>100</v>
          </cell>
          <cell r="E91">
            <v>110</v>
          </cell>
        </row>
        <row r="92">
          <cell r="C92" t="str">
            <v>PARADEEP</v>
          </cell>
          <cell r="D92">
            <v>95</v>
          </cell>
          <cell r="E92">
            <v>105</v>
          </cell>
        </row>
        <row r="93">
          <cell r="C93" t="str">
            <v>PATTAMUNDAI</v>
          </cell>
          <cell r="D93">
            <v>100</v>
          </cell>
          <cell r="E93">
            <v>110</v>
          </cell>
        </row>
        <row r="94">
          <cell r="C94" t="str">
            <v>PIPILI</v>
          </cell>
          <cell r="D94">
            <v>95</v>
          </cell>
          <cell r="E94">
            <v>105</v>
          </cell>
        </row>
        <row r="95">
          <cell r="C95" t="str">
            <v>PIRAHAT</v>
          </cell>
          <cell r="D95">
            <v>140</v>
          </cell>
          <cell r="E95">
            <v>154</v>
          </cell>
        </row>
        <row r="96">
          <cell r="C96" t="str">
            <v>POLOSARA</v>
          </cell>
          <cell r="D96">
            <v>100</v>
          </cell>
          <cell r="E96">
            <v>110</v>
          </cell>
        </row>
        <row r="97">
          <cell r="C97" t="str">
            <v>PURI</v>
          </cell>
          <cell r="D97">
            <v>100</v>
          </cell>
          <cell r="E97">
            <v>110</v>
          </cell>
        </row>
        <row r="98">
          <cell r="C98" t="str">
            <v>PURUSOTTAMPUR</v>
          </cell>
          <cell r="D98">
            <v>100</v>
          </cell>
          <cell r="E98">
            <v>110</v>
          </cell>
        </row>
        <row r="99">
          <cell r="C99" t="str">
            <v>RAGHUNATHPUR</v>
          </cell>
          <cell r="D99">
            <v>95</v>
          </cell>
          <cell r="E99">
            <v>105</v>
          </cell>
        </row>
        <row r="100">
          <cell r="C100" t="str">
            <v>RAIRANGPUR</v>
          </cell>
          <cell r="D100">
            <v>150</v>
          </cell>
          <cell r="E100">
            <v>165</v>
          </cell>
        </row>
        <row r="101">
          <cell r="C101" t="str">
            <v>RAJ NILAGIRI</v>
          </cell>
          <cell r="D101">
            <v>110</v>
          </cell>
          <cell r="E101">
            <v>121</v>
          </cell>
        </row>
        <row r="102">
          <cell r="C102" t="str">
            <v>RAYAGADA</v>
          </cell>
          <cell r="D102">
            <v>140</v>
          </cell>
          <cell r="E102">
            <v>154</v>
          </cell>
        </row>
        <row r="103">
          <cell r="C103" t="str">
            <v>REMUNA</v>
          </cell>
          <cell r="D103">
            <v>100</v>
          </cell>
          <cell r="E103">
            <v>110</v>
          </cell>
        </row>
        <row r="104">
          <cell r="C104" t="str">
            <v>ROURKELA</v>
          </cell>
          <cell r="D104">
            <v>85</v>
          </cell>
          <cell r="E104">
            <v>94</v>
          </cell>
        </row>
        <row r="105">
          <cell r="C105" t="str">
            <v>RUPSA</v>
          </cell>
          <cell r="D105">
            <v>115</v>
          </cell>
          <cell r="E105">
            <v>127</v>
          </cell>
        </row>
        <row r="106">
          <cell r="C106" t="str">
            <v>SAKHIGOPAL</v>
          </cell>
          <cell r="D106">
            <v>100</v>
          </cell>
          <cell r="E106">
            <v>110</v>
          </cell>
        </row>
        <row r="107">
          <cell r="C107" t="str">
            <v>SANTOSHPUR</v>
          </cell>
          <cell r="D107">
            <v>100</v>
          </cell>
          <cell r="E107">
            <v>110</v>
          </cell>
        </row>
        <row r="108">
          <cell r="C108" t="str">
            <v>SERAGADA</v>
          </cell>
          <cell r="D108">
            <v>100</v>
          </cell>
          <cell r="E108">
            <v>110</v>
          </cell>
        </row>
        <row r="109">
          <cell r="C109" t="str">
            <v>SIMILIGUDA</v>
          </cell>
          <cell r="D109">
            <v>140</v>
          </cell>
          <cell r="E109">
            <v>154</v>
          </cell>
        </row>
        <row r="110">
          <cell r="C110" t="str">
            <v>SORADA</v>
          </cell>
          <cell r="D110">
            <v>100</v>
          </cell>
          <cell r="E110">
            <v>110</v>
          </cell>
        </row>
        <row r="111">
          <cell r="C111" t="str">
            <v>SORO</v>
          </cell>
          <cell r="D111">
            <v>100</v>
          </cell>
          <cell r="E111">
            <v>110</v>
          </cell>
        </row>
        <row r="112">
          <cell r="C112" t="str">
            <v>TALCHER</v>
          </cell>
          <cell r="D112">
            <v>95</v>
          </cell>
          <cell r="E112">
            <v>105</v>
          </cell>
        </row>
        <row r="113">
          <cell r="C113" t="str">
            <v>TANGI</v>
          </cell>
          <cell r="D113">
            <v>100</v>
          </cell>
          <cell r="E113">
            <v>110</v>
          </cell>
        </row>
        <row r="114">
          <cell r="C114" t="str">
            <v>TIKABALI</v>
          </cell>
          <cell r="D114">
            <v>100</v>
          </cell>
          <cell r="E114">
            <v>110</v>
          </cell>
        </row>
        <row r="115">
          <cell r="C115" t="str">
            <v>TIRTOL</v>
          </cell>
          <cell r="D115">
            <v>95</v>
          </cell>
          <cell r="E115">
            <v>105</v>
          </cell>
        </row>
        <row r="116">
          <cell r="C116" t="str">
            <v>TITILAGARH</v>
          </cell>
          <cell r="D116">
            <v>170</v>
          </cell>
          <cell r="E116">
            <v>187</v>
          </cell>
        </row>
        <row r="117">
          <cell r="C117" t="str">
            <v>UDALA</v>
          </cell>
          <cell r="D117">
            <v>120</v>
          </cell>
          <cell r="E117">
            <v>132</v>
          </cell>
        </row>
        <row r="118">
          <cell r="C118" t="str">
            <v>UMERKOT</v>
          </cell>
          <cell r="D118">
            <v>155</v>
          </cell>
          <cell r="E118">
            <v>171</v>
          </cell>
        </row>
        <row r="119">
          <cell r="C119" t="str">
            <v>RASULPUR (ASHRAM PATNA)</v>
          </cell>
          <cell r="D119">
            <v>88</v>
          </cell>
          <cell r="E119">
            <v>97</v>
          </cell>
        </row>
        <row r="120">
          <cell r="C120" t="str">
            <v>NUAPATNA</v>
          </cell>
          <cell r="D120">
            <v>100</v>
          </cell>
          <cell r="E120">
            <v>110</v>
          </cell>
        </row>
        <row r="121">
          <cell r="C121" t="str">
            <v>HATISALA</v>
          </cell>
          <cell r="D121">
            <v>100</v>
          </cell>
          <cell r="E121">
            <v>110</v>
          </cell>
        </row>
        <row r="122">
          <cell r="C122" t="str">
            <v>MANGALPUR</v>
          </cell>
          <cell r="D122">
            <v>110</v>
          </cell>
          <cell r="E122">
            <v>121</v>
          </cell>
        </row>
        <row r="123">
          <cell r="C123" t="str">
            <v>NAYAPALI</v>
          </cell>
          <cell r="D123">
            <v>75</v>
          </cell>
          <cell r="E123">
            <v>83</v>
          </cell>
        </row>
        <row r="124">
          <cell r="C124" t="str">
            <v>JEYPORE</v>
          </cell>
          <cell r="D124">
            <v>140</v>
          </cell>
          <cell r="E124">
            <v>154</v>
          </cell>
        </row>
        <row r="125">
          <cell r="C125" t="str">
            <v>KOTPAD</v>
          </cell>
          <cell r="D125">
            <v>160</v>
          </cell>
          <cell r="E125">
            <v>176</v>
          </cell>
        </row>
        <row r="126">
          <cell r="C126" t="str">
            <v>AHARPADA</v>
          </cell>
          <cell r="D126">
            <v>100</v>
          </cell>
          <cell r="E126">
            <v>110</v>
          </cell>
        </row>
        <row r="127">
          <cell r="C127" t="str">
            <v>TIGIRIA</v>
          </cell>
          <cell r="D127">
            <v>100</v>
          </cell>
          <cell r="E127">
            <v>110</v>
          </cell>
        </row>
        <row r="128">
          <cell r="C128" t="str">
            <v>ODAGAON</v>
          </cell>
          <cell r="D128">
            <v>135</v>
          </cell>
          <cell r="E128">
            <v>149</v>
          </cell>
        </row>
        <row r="129">
          <cell r="C129" t="str">
            <v>CHANDANPUR</v>
          </cell>
          <cell r="D129">
            <v>100</v>
          </cell>
          <cell r="E129">
            <v>110</v>
          </cell>
        </row>
        <row r="130">
          <cell r="C130" t="str">
            <v>DEOGARH</v>
          </cell>
          <cell r="D130">
            <v>175</v>
          </cell>
          <cell r="E130">
            <v>193</v>
          </cell>
        </row>
        <row r="131">
          <cell r="C131" t="str">
            <v>TURUMUNGA</v>
          </cell>
          <cell r="D131">
            <v>135</v>
          </cell>
          <cell r="E131">
            <v>149</v>
          </cell>
        </row>
        <row r="132">
          <cell r="C132" t="str">
            <v>BARAMUNDA</v>
          </cell>
          <cell r="D132">
            <v>75</v>
          </cell>
          <cell r="E132">
            <v>83</v>
          </cell>
        </row>
        <row r="133">
          <cell r="C133" t="str">
            <v>CHARICHHAKA</v>
          </cell>
          <cell r="D133">
            <v>95</v>
          </cell>
          <cell r="E133">
            <v>105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topLeftCell="A61" zoomScale="98" zoomScaleNormal="98" workbookViewId="0">
      <selection activeCell="Q74" sqref="Q74"/>
    </sheetView>
  </sheetViews>
  <sheetFormatPr defaultRowHeight="15" x14ac:dyDescent="0.25"/>
  <cols>
    <col min="1" max="1" width="3.8554687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21.5703125" style="1" bestFit="1" customWidth="1"/>
    <col min="7" max="7" width="6.42578125" style="1" customWidth="1"/>
    <col min="8" max="8" width="7.42578125" style="1" customWidth="1"/>
    <col min="9" max="9" width="7.28515625" style="1" customWidth="1"/>
    <col min="10" max="10" width="7.140625" style="1" bestFit="1" customWidth="1"/>
    <col min="11" max="11" width="7" style="1" customWidth="1"/>
    <col min="12" max="12" width="8.7109375" style="1" bestFit="1" customWidth="1"/>
    <col min="13" max="13" width="30" style="1" bestFit="1" customWidth="1"/>
    <col min="14" max="16384" width="9.140625" style="1"/>
  </cols>
  <sheetData>
    <row r="1" spans="1:13" ht="78.75" customHeight="1" x14ac:dyDescent="0.25">
      <c r="A1" s="24"/>
      <c r="B1" s="24"/>
      <c r="C1" s="24"/>
      <c r="D1" s="24"/>
      <c r="E1" s="24"/>
      <c r="F1" s="24"/>
      <c r="G1" s="24"/>
      <c r="H1" s="24" t="s">
        <v>14</v>
      </c>
      <c r="I1" s="24"/>
      <c r="J1" s="24"/>
      <c r="K1" s="24"/>
      <c r="L1" s="24"/>
      <c r="M1" s="16"/>
    </row>
    <row r="2" spans="1:13" ht="74.25" customHeight="1" x14ac:dyDescent="0.25">
      <c r="A2" s="24" t="s">
        <v>16</v>
      </c>
      <c r="B2" s="24"/>
      <c r="C2" s="24"/>
      <c r="D2" s="24"/>
      <c r="E2" s="24"/>
      <c r="F2" s="24"/>
      <c r="G2" s="24"/>
      <c r="H2" s="24" t="s">
        <v>247</v>
      </c>
      <c r="I2" s="24"/>
      <c r="J2" s="24"/>
      <c r="K2" s="24"/>
      <c r="L2" s="24"/>
      <c r="M2" s="17"/>
    </row>
    <row r="3" spans="1:13" s="3" customFormat="1" ht="15" customHeight="1" x14ac:dyDescent="0.25">
      <c r="A3" s="5" t="s">
        <v>11</v>
      </c>
      <c r="B3" s="5" t="s">
        <v>0</v>
      </c>
      <c r="C3" s="5" t="s">
        <v>12</v>
      </c>
      <c r="D3" s="5" t="s">
        <v>13</v>
      </c>
      <c r="E3" s="5" t="s">
        <v>5</v>
      </c>
      <c r="F3" s="5" t="s">
        <v>10</v>
      </c>
      <c r="G3" s="5" t="s">
        <v>1</v>
      </c>
      <c r="H3" s="4" t="s">
        <v>2</v>
      </c>
      <c r="I3" s="4" t="s">
        <v>6</v>
      </c>
      <c r="J3" s="4" t="s">
        <v>7</v>
      </c>
      <c r="K3" s="4" t="s">
        <v>8</v>
      </c>
      <c r="L3" s="4" t="s">
        <v>9</v>
      </c>
      <c r="M3" s="5" t="s">
        <v>17</v>
      </c>
    </row>
    <row r="4" spans="1:13" s="3" customFormat="1" ht="15" customHeight="1" x14ac:dyDescent="0.25">
      <c r="A4" s="6">
        <v>1</v>
      </c>
      <c r="B4" s="7" t="s">
        <v>18</v>
      </c>
      <c r="C4" s="7" t="s">
        <v>19</v>
      </c>
      <c r="D4" s="7" t="s">
        <v>20</v>
      </c>
      <c r="E4" s="7" t="s">
        <v>245</v>
      </c>
      <c r="F4" s="7" t="s">
        <v>21</v>
      </c>
      <c r="G4" s="7">
        <v>14</v>
      </c>
      <c r="H4" s="8">
        <f>VLOOKUP(F4,'[1]MYSORE DEEP PERFUMEMARY'!$C$4:$E$135,3,FALSE)</f>
        <v>110</v>
      </c>
      <c r="I4" s="8">
        <f>G4*2</f>
        <v>28</v>
      </c>
      <c r="J4" s="8">
        <v>0</v>
      </c>
      <c r="K4" s="8">
        <v>30</v>
      </c>
      <c r="L4" s="8">
        <f>G4*H4+I4+J4+K4</f>
        <v>1598</v>
      </c>
      <c r="M4" s="7" t="s">
        <v>22</v>
      </c>
    </row>
    <row r="5" spans="1:13" s="3" customFormat="1" ht="15" customHeight="1" x14ac:dyDescent="0.25">
      <c r="A5" s="6">
        <f>A4+1</f>
        <v>2</v>
      </c>
      <c r="B5" s="7" t="s">
        <v>18</v>
      </c>
      <c r="C5" s="7" t="s">
        <v>23</v>
      </c>
      <c r="D5" s="7" t="s">
        <v>24</v>
      </c>
      <c r="E5" s="7" t="s">
        <v>245</v>
      </c>
      <c r="F5" s="7" t="s">
        <v>25</v>
      </c>
      <c r="G5" s="7">
        <v>10</v>
      </c>
      <c r="H5" s="8">
        <f>VLOOKUP(F5,'[1]MYSORE DEEP PERFUMEMARY'!$C$4:$E$135,3,FALSE)</f>
        <v>143</v>
      </c>
      <c r="I5" s="8">
        <f t="shared" ref="I5:I68" si="0">G5*2</f>
        <v>20</v>
      </c>
      <c r="J5" s="8">
        <v>0</v>
      </c>
      <c r="K5" s="8">
        <v>30</v>
      </c>
      <c r="L5" s="8">
        <f t="shared" ref="L5:L68" si="1">G5*H5+I5+J5+K5</f>
        <v>1480</v>
      </c>
      <c r="M5" s="7" t="s">
        <v>26</v>
      </c>
    </row>
    <row r="6" spans="1:13" s="3" customFormat="1" ht="15" customHeight="1" x14ac:dyDescent="0.25">
      <c r="A6" s="6">
        <f t="shared" ref="A6:A68" si="2">A5+1</f>
        <v>3</v>
      </c>
      <c r="B6" s="7" t="s">
        <v>18</v>
      </c>
      <c r="C6" s="7" t="s">
        <v>27</v>
      </c>
      <c r="D6" s="7" t="s">
        <v>28</v>
      </c>
      <c r="E6" s="7" t="s">
        <v>245</v>
      </c>
      <c r="F6" s="7" t="s">
        <v>29</v>
      </c>
      <c r="G6" s="7">
        <v>8</v>
      </c>
      <c r="H6" s="8">
        <f>VLOOKUP(F6,'[1]MYSORE DEEP PERFUMEMARY'!$C$4:$E$135,3,FALSE)</f>
        <v>105</v>
      </c>
      <c r="I6" s="8">
        <f t="shared" si="0"/>
        <v>16</v>
      </c>
      <c r="J6" s="8">
        <v>0</v>
      </c>
      <c r="K6" s="8">
        <v>30</v>
      </c>
      <c r="L6" s="8">
        <f t="shared" si="1"/>
        <v>886</v>
      </c>
      <c r="M6" s="7" t="s">
        <v>30</v>
      </c>
    </row>
    <row r="7" spans="1:13" s="3" customFormat="1" ht="15" customHeight="1" x14ac:dyDescent="0.25">
      <c r="A7" s="6">
        <f t="shared" si="2"/>
        <v>4</v>
      </c>
      <c r="B7" s="7" t="s">
        <v>18</v>
      </c>
      <c r="C7" s="7" t="s">
        <v>31</v>
      </c>
      <c r="D7" s="7" t="s">
        <v>32</v>
      </c>
      <c r="E7" s="7" t="s">
        <v>245</v>
      </c>
      <c r="F7" s="9" t="s">
        <v>33</v>
      </c>
      <c r="G7" s="7">
        <v>10</v>
      </c>
      <c r="H7" s="8">
        <f>VLOOKUP(F7,'[1]MYSORE DEEP PERFUMEMARY'!$C$4:$E$135,3,FALSE)</f>
        <v>121</v>
      </c>
      <c r="I7" s="8">
        <f t="shared" si="0"/>
        <v>20</v>
      </c>
      <c r="J7" s="8">
        <v>0</v>
      </c>
      <c r="K7" s="8">
        <v>30</v>
      </c>
      <c r="L7" s="8">
        <f t="shared" si="1"/>
        <v>1260</v>
      </c>
      <c r="M7" s="7" t="s">
        <v>34</v>
      </c>
    </row>
    <row r="8" spans="1:13" s="3" customFormat="1" ht="15" customHeight="1" x14ac:dyDescent="0.25">
      <c r="A8" s="6">
        <f t="shared" si="2"/>
        <v>5</v>
      </c>
      <c r="B8" s="7" t="s">
        <v>18</v>
      </c>
      <c r="C8" s="7" t="s">
        <v>35</v>
      </c>
      <c r="D8" s="7" t="s">
        <v>36</v>
      </c>
      <c r="E8" s="7" t="s">
        <v>245</v>
      </c>
      <c r="F8" s="7" t="s">
        <v>37</v>
      </c>
      <c r="G8" s="7">
        <v>7</v>
      </c>
      <c r="H8" s="8">
        <f>VLOOKUP(F8,'[1]MYSORE DEEP PERFUMEMARY'!$C$4:$E$135,3,FALSE)</f>
        <v>121</v>
      </c>
      <c r="I8" s="8">
        <f t="shared" si="0"/>
        <v>14</v>
      </c>
      <c r="J8" s="8">
        <v>0</v>
      </c>
      <c r="K8" s="8">
        <v>30</v>
      </c>
      <c r="L8" s="8">
        <f t="shared" si="1"/>
        <v>891</v>
      </c>
      <c r="M8" s="7" t="s">
        <v>38</v>
      </c>
    </row>
    <row r="9" spans="1:13" s="3" customFormat="1" ht="15" customHeight="1" x14ac:dyDescent="0.25">
      <c r="A9" s="6">
        <f t="shared" si="2"/>
        <v>6</v>
      </c>
      <c r="B9" s="7" t="s">
        <v>18</v>
      </c>
      <c r="C9" s="7" t="s">
        <v>39</v>
      </c>
      <c r="D9" s="7" t="s">
        <v>40</v>
      </c>
      <c r="E9" s="7" t="s">
        <v>245</v>
      </c>
      <c r="F9" s="7" t="s">
        <v>41</v>
      </c>
      <c r="G9" s="7">
        <v>10</v>
      </c>
      <c r="H9" s="8">
        <f>VLOOKUP(F9,'[1]MYSORE DEEP PERFUMEMARY'!$C$4:$E$135,3,FALSE)</f>
        <v>105</v>
      </c>
      <c r="I9" s="8">
        <f t="shared" si="0"/>
        <v>20</v>
      </c>
      <c r="J9" s="8">
        <v>0</v>
      </c>
      <c r="K9" s="8">
        <v>30</v>
      </c>
      <c r="L9" s="8">
        <f t="shared" si="1"/>
        <v>1100</v>
      </c>
      <c r="M9" s="7" t="s">
        <v>42</v>
      </c>
    </row>
    <row r="10" spans="1:13" s="3" customFormat="1" ht="15" customHeight="1" x14ac:dyDescent="0.25">
      <c r="A10" s="6">
        <f t="shared" si="2"/>
        <v>7</v>
      </c>
      <c r="B10" s="7" t="s">
        <v>18</v>
      </c>
      <c r="C10" s="7" t="s">
        <v>43</v>
      </c>
      <c r="D10" s="7" t="s">
        <v>44</v>
      </c>
      <c r="E10" s="7" t="s">
        <v>245</v>
      </c>
      <c r="F10" s="7" t="s">
        <v>45</v>
      </c>
      <c r="G10" s="7">
        <v>22</v>
      </c>
      <c r="H10" s="8">
        <f>VLOOKUP(F10,'[1]MYSORE DEEP PERFUMEMARY'!$C$4:$E$135,3,FALSE)</f>
        <v>105</v>
      </c>
      <c r="I10" s="8">
        <f t="shared" si="0"/>
        <v>44</v>
      </c>
      <c r="J10" s="8">
        <v>0</v>
      </c>
      <c r="K10" s="8">
        <v>30</v>
      </c>
      <c r="L10" s="8">
        <f t="shared" si="1"/>
        <v>2384</v>
      </c>
      <c r="M10" s="7" t="s">
        <v>46</v>
      </c>
    </row>
    <row r="11" spans="1:13" s="3" customFormat="1" ht="15" customHeight="1" x14ac:dyDescent="0.25">
      <c r="A11" s="6">
        <f t="shared" si="2"/>
        <v>8</v>
      </c>
      <c r="B11" s="7" t="s">
        <v>18</v>
      </c>
      <c r="C11" s="7" t="s">
        <v>47</v>
      </c>
      <c r="D11" s="7" t="s">
        <v>48</v>
      </c>
      <c r="E11" s="7" t="s">
        <v>245</v>
      </c>
      <c r="F11" s="7" t="s">
        <v>49</v>
      </c>
      <c r="G11" s="7">
        <v>10</v>
      </c>
      <c r="H11" s="8">
        <f>VLOOKUP(F11,'[1]MYSORE DEEP PERFUMEMARY'!$C$4:$E$135,3,FALSE)</f>
        <v>105</v>
      </c>
      <c r="I11" s="8">
        <f t="shared" si="0"/>
        <v>20</v>
      </c>
      <c r="J11" s="8">
        <v>0</v>
      </c>
      <c r="K11" s="8">
        <v>30</v>
      </c>
      <c r="L11" s="8">
        <f t="shared" si="1"/>
        <v>1100</v>
      </c>
      <c r="M11" s="7" t="s">
        <v>50</v>
      </c>
    </row>
    <row r="12" spans="1:13" s="3" customFormat="1" ht="15" customHeight="1" x14ac:dyDescent="0.25">
      <c r="A12" s="6">
        <f t="shared" si="2"/>
        <v>9</v>
      </c>
      <c r="B12" s="7" t="s">
        <v>18</v>
      </c>
      <c r="C12" s="7" t="s">
        <v>51</v>
      </c>
      <c r="D12" s="7" t="s">
        <v>52</v>
      </c>
      <c r="E12" s="7" t="s">
        <v>245</v>
      </c>
      <c r="F12" s="7" t="s">
        <v>53</v>
      </c>
      <c r="G12" s="7">
        <v>16</v>
      </c>
      <c r="H12" s="8">
        <f>VLOOKUP(F12,'[1]MYSORE DEEP PERFUMEMARY'!$C$4:$E$135,3,FALSE)</f>
        <v>105</v>
      </c>
      <c r="I12" s="8">
        <f t="shared" si="0"/>
        <v>32</v>
      </c>
      <c r="J12" s="8">
        <v>0</v>
      </c>
      <c r="K12" s="8">
        <v>30</v>
      </c>
      <c r="L12" s="8">
        <f t="shared" si="1"/>
        <v>1742</v>
      </c>
      <c r="M12" s="7" t="s">
        <v>54</v>
      </c>
    </row>
    <row r="13" spans="1:13" s="3" customFormat="1" ht="15" customHeight="1" x14ac:dyDescent="0.25">
      <c r="A13" s="6">
        <f t="shared" si="2"/>
        <v>10</v>
      </c>
      <c r="B13" s="7" t="s">
        <v>18</v>
      </c>
      <c r="C13" s="7" t="s">
        <v>55</v>
      </c>
      <c r="D13" s="7" t="s">
        <v>56</v>
      </c>
      <c r="E13" s="7" t="s">
        <v>245</v>
      </c>
      <c r="F13" s="9" t="s">
        <v>57</v>
      </c>
      <c r="G13" s="7">
        <v>10</v>
      </c>
      <c r="H13" s="8">
        <f>VLOOKUP(F13,'[1]MYSORE DEEP PERFUMEMARY'!$C$4:$E$135,3,FALSE)</f>
        <v>105</v>
      </c>
      <c r="I13" s="8">
        <f t="shared" si="0"/>
        <v>20</v>
      </c>
      <c r="J13" s="8">
        <v>0</v>
      </c>
      <c r="K13" s="8">
        <v>30</v>
      </c>
      <c r="L13" s="8">
        <f t="shared" si="1"/>
        <v>1100</v>
      </c>
      <c r="M13" s="7" t="s">
        <v>58</v>
      </c>
    </row>
    <row r="14" spans="1:13" s="3" customFormat="1" ht="15" customHeight="1" x14ac:dyDescent="0.25">
      <c r="A14" s="6">
        <f t="shared" si="2"/>
        <v>11</v>
      </c>
      <c r="B14" s="7" t="s">
        <v>18</v>
      </c>
      <c r="C14" s="7" t="s">
        <v>59</v>
      </c>
      <c r="D14" s="7" t="s">
        <v>60</v>
      </c>
      <c r="E14" s="7" t="s">
        <v>245</v>
      </c>
      <c r="F14" s="7" t="s">
        <v>53</v>
      </c>
      <c r="G14" s="7">
        <v>10</v>
      </c>
      <c r="H14" s="8">
        <f>VLOOKUP(F14,'[1]MYSORE DEEP PERFUMEMARY'!$C$4:$E$135,3,FALSE)</f>
        <v>105</v>
      </c>
      <c r="I14" s="8">
        <f t="shared" si="0"/>
        <v>20</v>
      </c>
      <c r="J14" s="8">
        <v>0</v>
      </c>
      <c r="K14" s="8">
        <v>30</v>
      </c>
      <c r="L14" s="8">
        <f t="shared" si="1"/>
        <v>1100</v>
      </c>
      <c r="M14" s="7" t="s">
        <v>61</v>
      </c>
    </row>
    <row r="15" spans="1:13" s="3" customFormat="1" ht="15" customHeight="1" x14ac:dyDescent="0.25">
      <c r="A15" s="6">
        <f t="shared" si="2"/>
        <v>12</v>
      </c>
      <c r="B15" s="7" t="s">
        <v>62</v>
      </c>
      <c r="C15" s="7" t="s">
        <v>63</v>
      </c>
      <c r="D15" s="7" t="s">
        <v>64</v>
      </c>
      <c r="E15" s="7" t="s">
        <v>245</v>
      </c>
      <c r="F15" s="7" t="s">
        <v>65</v>
      </c>
      <c r="G15" s="7">
        <v>10</v>
      </c>
      <c r="H15" s="8">
        <f>VLOOKUP(F15,'[1]MYSORE DEEP PERFUMEMARY'!$C$4:$E$135,3,FALSE)</f>
        <v>110</v>
      </c>
      <c r="I15" s="8">
        <f t="shared" si="0"/>
        <v>20</v>
      </c>
      <c r="J15" s="8">
        <v>0</v>
      </c>
      <c r="K15" s="8">
        <v>30</v>
      </c>
      <c r="L15" s="8">
        <f t="shared" si="1"/>
        <v>1150</v>
      </c>
      <c r="M15" s="7" t="s">
        <v>66</v>
      </c>
    </row>
    <row r="16" spans="1:13" s="3" customFormat="1" ht="15" customHeight="1" x14ac:dyDescent="0.25">
      <c r="A16" s="6">
        <f t="shared" si="2"/>
        <v>13</v>
      </c>
      <c r="B16" s="7" t="s">
        <v>67</v>
      </c>
      <c r="C16" s="7" t="s">
        <v>68</v>
      </c>
      <c r="D16" s="7" t="s">
        <v>69</v>
      </c>
      <c r="E16" s="7" t="s">
        <v>245</v>
      </c>
      <c r="F16" s="10" t="s">
        <v>70</v>
      </c>
      <c r="G16" s="7">
        <v>1</v>
      </c>
      <c r="H16" s="8">
        <f>VLOOKUP(F16,'[1]MYSORE DEEP PERFUMEMARY'!$C$4:$E$135,3,FALSE)</f>
        <v>105</v>
      </c>
      <c r="I16" s="8">
        <f t="shared" si="0"/>
        <v>2</v>
      </c>
      <c r="J16" s="8">
        <v>0</v>
      </c>
      <c r="K16" s="8">
        <v>30</v>
      </c>
      <c r="L16" s="8">
        <f t="shared" si="1"/>
        <v>137</v>
      </c>
      <c r="M16" s="7" t="s">
        <v>71</v>
      </c>
    </row>
    <row r="17" spans="1:13" s="3" customFormat="1" ht="15" customHeight="1" x14ac:dyDescent="0.25">
      <c r="A17" s="6">
        <f t="shared" si="2"/>
        <v>14</v>
      </c>
      <c r="B17" s="7" t="s">
        <v>72</v>
      </c>
      <c r="C17" s="7" t="s">
        <v>73</v>
      </c>
      <c r="D17" s="7" t="s">
        <v>24</v>
      </c>
      <c r="E17" s="7" t="s">
        <v>245</v>
      </c>
      <c r="F17" s="7" t="s">
        <v>74</v>
      </c>
      <c r="G17" s="7">
        <v>1</v>
      </c>
      <c r="H17" s="8">
        <f>VLOOKUP(F17,'[1]MYSORE DEEP PERFUMEMARY'!$C$4:$E$135,3,FALSE)</f>
        <v>105</v>
      </c>
      <c r="I17" s="8">
        <f t="shared" si="0"/>
        <v>2</v>
      </c>
      <c r="J17" s="8">
        <v>0</v>
      </c>
      <c r="K17" s="8">
        <v>30</v>
      </c>
      <c r="L17" s="8">
        <f t="shared" si="1"/>
        <v>137</v>
      </c>
      <c r="M17" s="7" t="s">
        <v>75</v>
      </c>
    </row>
    <row r="18" spans="1:13" s="3" customFormat="1" ht="15" customHeight="1" x14ac:dyDescent="0.25">
      <c r="A18" s="6">
        <f t="shared" si="2"/>
        <v>15</v>
      </c>
      <c r="B18" s="7" t="s">
        <v>76</v>
      </c>
      <c r="C18" s="7" t="s">
        <v>77</v>
      </c>
      <c r="D18" s="7" t="s">
        <v>78</v>
      </c>
      <c r="E18" s="7" t="s">
        <v>245</v>
      </c>
      <c r="F18" s="7" t="s">
        <v>79</v>
      </c>
      <c r="G18" s="7">
        <v>8</v>
      </c>
      <c r="H18" s="8">
        <f>VLOOKUP(F18,'[1]MYSORE DEEP PERFUMEMARY'!$C$4:$E$135,3,FALSE)</f>
        <v>110</v>
      </c>
      <c r="I18" s="8">
        <f t="shared" si="0"/>
        <v>16</v>
      </c>
      <c r="J18" s="8">
        <v>0</v>
      </c>
      <c r="K18" s="8">
        <v>30</v>
      </c>
      <c r="L18" s="8">
        <f t="shared" si="1"/>
        <v>926</v>
      </c>
      <c r="M18" s="7" t="s">
        <v>80</v>
      </c>
    </row>
    <row r="19" spans="1:13" s="3" customFormat="1" ht="15" customHeight="1" x14ac:dyDescent="0.25">
      <c r="A19" s="6">
        <f t="shared" si="2"/>
        <v>16</v>
      </c>
      <c r="B19" s="7" t="s">
        <v>76</v>
      </c>
      <c r="C19" s="7" t="s">
        <v>81</v>
      </c>
      <c r="D19" s="7" t="s">
        <v>82</v>
      </c>
      <c r="E19" s="7" t="s">
        <v>245</v>
      </c>
      <c r="F19" s="7" t="s">
        <v>83</v>
      </c>
      <c r="G19" s="7">
        <v>15</v>
      </c>
      <c r="H19" s="8">
        <f>VLOOKUP(F19,'[1]MYSORE DEEP PERFUMEMARY'!$C$4:$E$135,3,FALSE)</f>
        <v>97</v>
      </c>
      <c r="I19" s="8">
        <f t="shared" si="0"/>
        <v>30</v>
      </c>
      <c r="J19" s="8">
        <v>0</v>
      </c>
      <c r="K19" s="8">
        <v>30</v>
      </c>
      <c r="L19" s="8">
        <f t="shared" si="1"/>
        <v>1515</v>
      </c>
      <c r="M19" s="7" t="s">
        <v>84</v>
      </c>
    </row>
    <row r="20" spans="1:13" s="3" customFormat="1" ht="15" customHeight="1" x14ac:dyDescent="0.25">
      <c r="A20" s="6">
        <f t="shared" si="2"/>
        <v>17</v>
      </c>
      <c r="B20" s="7" t="s">
        <v>76</v>
      </c>
      <c r="C20" s="7" t="s">
        <v>85</v>
      </c>
      <c r="D20" s="7" t="s">
        <v>86</v>
      </c>
      <c r="E20" s="7" t="s">
        <v>245</v>
      </c>
      <c r="F20" s="7" t="s">
        <v>87</v>
      </c>
      <c r="G20" s="7">
        <v>10</v>
      </c>
      <c r="H20" s="8">
        <f>VLOOKUP(F20,'[1]MYSORE DEEP PERFUMEMARY'!$C$4:$E$135,3,FALSE)</f>
        <v>127</v>
      </c>
      <c r="I20" s="8">
        <f t="shared" si="0"/>
        <v>20</v>
      </c>
      <c r="J20" s="8">
        <v>0</v>
      </c>
      <c r="K20" s="8">
        <v>30</v>
      </c>
      <c r="L20" s="8">
        <f t="shared" si="1"/>
        <v>1320</v>
      </c>
      <c r="M20" s="7" t="s">
        <v>88</v>
      </c>
    </row>
    <row r="21" spans="1:13" s="3" customFormat="1" ht="15" customHeight="1" x14ac:dyDescent="0.25">
      <c r="A21" s="6">
        <f t="shared" si="2"/>
        <v>18</v>
      </c>
      <c r="B21" s="7" t="s">
        <v>89</v>
      </c>
      <c r="C21" s="7" t="s">
        <v>90</v>
      </c>
      <c r="D21" s="7" t="s">
        <v>91</v>
      </c>
      <c r="E21" s="7" t="s">
        <v>245</v>
      </c>
      <c r="F21" s="7" t="s">
        <v>87</v>
      </c>
      <c r="G21" s="7">
        <v>2</v>
      </c>
      <c r="H21" s="8">
        <f>VLOOKUP(F21,'[1]MYSORE DEEP PERFUMEMARY'!$C$4:$E$135,3,FALSE)</f>
        <v>127</v>
      </c>
      <c r="I21" s="8">
        <f t="shared" si="0"/>
        <v>4</v>
      </c>
      <c r="J21" s="8">
        <v>0</v>
      </c>
      <c r="K21" s="8">
        <v>30</v>
      </c>
      <c r="L21" s="8">
        <f t="shared" si="1"/>
        <v>288</v>
      </c>
      <c r="M21" s="7" t="s">
        <v>88</v>
      </c>
    </row>
    <row r="22" spans="1:13" s="3" customFormat="1" ht="15" customHeight="1" x14ac:dyDescent="0.25">
      <c r="A22" s="6">
        <f t="shared" si="2"/>
        <v>19</v>
      </c>
      <c r="B22" s="7" t="s">
        <v>89</v>
      </c>
      <c r="C22" s="7" t="s">
        <v>92</v>
      </c>
      <c r="D22" s="7" t="s">
        <v>93</v>
      </c>
      <c r="E22" s="7" t="s">
        <v>245</v>
      </c>
      <c r="F22" s="7" t="s">
        <v>83</v>
      </c>
      <c r="G22" s="7">
        <v>2</v>
      </c>
      <c r="H22" s="8">
        <f>VLOOKUP(F22,'[1]MYSORE DEEP PERFUMEMARY'!$C$4:$E$135,3,FALSE)</f>
        <v>97</v>
      </c>
      <c r="I22" s="8">
        <f t="shared" si="0"/>
        <v>4</v>
      </c>
      <c r="J22" s="8">
        <v>0</v>
      </c>
      <c r="K22" s="8">
        <v>30</v>
      </c>
      <c r="L22" s="8">
        <f t="shared" si="1"/>
        <v>228</v>
      </c>
      <c r="M22" s="7" t="s">
        <v>84</v>
      </c>
    </row>
    <row r="23" spans="1:13" s="3" customFormat="1" ht="15" customHeight="1" x14ac:dyDescent="0.25">
      <c r="A23" s="6">
        <f t="shared" si="2"/>
        <v>20</v>
      </c>
      <c r="B23" s="7" t="s">
        <v>89</v>
      </c>
      <c r="C23" s="7" t="s">
        <v>94</v>
      </c>
      <c r="D23" s="7" t="s">
        <v>95</v>
      </c>
      <c r="E23" s="7" t="s">
        <v>245</v>
      </c>
      <c r="F23" s="7" t="s">
        <v>96</v>
      </c>
      <c r="G23" s="7">
        <v>1</v>
      </c>
      <c r="H23" s="8">
        <f>VLOOKUP(F23,'[1]MYSORE DEEP PERFUMEMARY'!$C$4:$E$135,3,FALSE)</f>
        <v>110</v>
      </c>
      <c r="I23" s="8">
        <f t="shared" si="0"/>
        <v>2</v>
      </c>
      <c r="J23" s="8">
        <v>0</v>
      </c>
      <c r="K23" s="8">
        <v>30</v>
      </c>
      <c r="L23" s="8">
        <f t="shared" si="1"/>
        <v>142</v>
      </c>
      <c r="M23" s="7" t="s">
        <v>97</v>
      </c>
    </row>
    <row r="24" spans="1:13" s="3" customFormat="1" ht="15" customHeight="1" x14ac:dyDescent="0.25">
      <c r="A24" s="6">
        <f t="shared" si="2"/>
        <v>21</v>
      </c>
      <c r="B24" s="7" t="s">
        <v>89</v>
      </c>
      <c r="C24" s="7" t="s">
        <v>98</v>
      </c>
      <c r="D24" s="7" t="s">
        <v>99</v>
      </c>
      <c r="E24" s="7" t="s">
        <v>245</v>
      </c>
      <c r="F24" s="7" t="s">
        <v>79</v>
      </c>
      <c r="G24" s="7">
        <v>1</v>
      </c>
      <c r="H24" s="8">
        <f>VLOOKUP(F24,'[1]MYSORE DEEP PERFUMEMARY'!$C$4:$E$135,3,FALSE)</f>
        <v>110</v>
      </c>
      <c r="I24" s="8">
        <f t="shared" si="0"/>
        <v>2</v>
      </c>
      <c r="J24" s="8">
        <v>0</v>
      </c>
      <c r="K24" s="8">
        <v>30</v>
      </c>
      <c r="L24" s="8">
        <f t="shared" si="1"/>
        <v>142</v>
      </c>
      <c r="M24" s="7" t="s">
        <v>80</v>
      </c>
    </row>
    <row r="25" spans="1:13" s="3" customFormat="1" ht="15" customHeight="1" x14ac:dyDescent="0.25">
      <c r="A25" s="6">
        <f t="shared" si="2"/>
        <v>22</v>
      </c>
      <c r="B25" s="7" t="s">
        <v>89</v>
      </c>
      <c r="C25" s="7" t="s">
        <v>100</v>
      </c>
      <c r="D25" s="7" t="s">
        <v>101</v>
      </c>
      <c r="E25" s="7" t="s">
        <v>245</v>
      </c>
      <c r="F25" s="7" t="s">
        <v>102</v>
      </c>
      <c r="G25" s="7">
        <v>9</v>
      </c>
      <c r="H25" s="8">
        <f>VLOOKUP(F25,'[1]MYSORE DEEP PERFUMEMARY'!$C$4:$E$135,3,FALSE)</f>
        <v>149</v>
      </c>
      <c r="I25" s="8">
        <f t="shared" si="0"/>
        <v>18</v>
      </c>
      <c r="J25" s="8">
        <v>0</v>
      </c>
      <c r="K25" s="8">
        <v>30</v>
      </c>
      <c r="L25" s="8">
        <f t="shared" si="1"/>
        <v>1389</v>
      </c>
      <c r="M25" s="7" t="s">
        <v>103</v>
      </c>
    </row>
    <row r="26" spans="1:13" s="3" customFormat="1" ht="15" customHeight="1" x14ac:dyDescent="0.25">
      <c r="A26" s="6">
        <f t="shared" si="2"/>
        <v>23</v>
      </c>
      <c r="B26" s="7" t="s">
        <v>104</v>
      </c>
      <c r="C26" s="7" t="s">
        <v>105</v>
      </c>
      <c r="D26" s="7" t="s">
        <v>106</v>
      </c>
      <c r="E26" s="7" t="s">
        <v>245</v>
      </c>
      <c r="F26" s="7" t="s">
        <v>107</v>
      </c>
      <c r="G26" s="7">
        <v>12</v>
      </c>
      <c r="H26" s="8">
        <f>VLOOKUP(F26,'[1]MYSORE DEEP PERFUMEMARY'!$C$4:$E$135,3,FALSE)</f>
        <v>193</v>
      </c>
      <c r="I26" s="8">
        <f t="shared" si="0"/>
        <v>24</v>
      </c>
      <c r="J26" s="8">
        <v>0</v>
      </c>
      <c r="K26" s="8">
        <v>30</v>
      </c>
      <c r="L26" s="8">
        <f t="shared" si="1"/>
        <v>2370</v>
      </c>
      <c r="M26" s="7" t="s">
        <v>108</v>
      </c>
    </row>
    <row r="27" spans="1:13" s="3" customFormat="1" ht="15" customHeight="1" x14ac:dyDescent="0.25">
      <c r="A27" s="6">
        <f t="shared" si="2"/>
        <v>24</v>
      </c>
      <c r="B27" s="7" t="s">
        <v>109</v>
      </c>
      <c r="C27" s="7" t="s">
        <v>110</v>
      </c>
      <c r="D27" s="7" t="s">
        <v>111</v>
      </c>
      <c r="E27" s="7" t="s">
        <v>245</v>
      </c>
      <c r="F27" s="7" t="s">
        <v>112</v>
      </c>
      <c r="G27" s="7">
        <v>11</v>
      </c>
      <c r="H27" s="8">
        <f>VLOOKUP(F27,'[1]MYSORE DEEP PERFUMEMARY'!$C$4:$E$135,3,FALSE)</f>
        <v>121</v>
      </c>
      <c r="I27" s="8">
        <f t="shared" si="0"/>
        <v>22</v>
      </c>
      <c r="J27" s="8">
        <v>0</v>
      </c>
      <c r="K27" s="8">
        <v>30</v>
      </c>
      <c r="L27" s="8">
        <f t="shared" si="1"/>
        <v>1383</v>
      </c>
      <c r="M27" s="7" t="s">
        <v>113</v>
      </c>
    </row>
    <row r="28" spans="1:13" s="3" customFormat="1" ht="15" customHeight="1" x14ac:dyDescent="0.25">
      <c r="A28" s="6">
        <f t="shared" si="2"/>
        <v>25</v>
      </c>
      <c r="B28" s="7" t="s">
        <v>109</v>
      </c>
      <c r="C28" s="7" t="s">
        <v>114</v>
      </c>
      <c r="D28" s="7" t="s">
        <v>115</v>
      </c>
      <c r="E28" s="7" t="s">
        <v>245</v>
      </c>
      <c r="F28" s="7" t="s">
        <v>116</v>
      </c>
      <c r="G28" s="7">
        <v>10</v>
      </c>
      <c r="H28" s="8">
        <f>VLOOKUP(F28,'[1]MYSORE DEEP PERFUMEMARY'!$C$4:$E$135,3,FALSE)</f>
        <v>83</v>
      </c>
      <c r="I28" s="8">
        <f t="shared" si="0"/>
        <v>20</v>
      </c>
      <c r="J28" s="8">
        <v>0</v>
      </c>
      <c r="K28" s="8">
        <v>30</v>
      </c>
      <c r="L28" s="8">
        <f t="shared" si="1"/>
        <v>880</v>
      </c>
      <c r="M28" s="7" t="s">
        <v>117</v>
      </c>
    </row>
    <row r="29" spans="1:13" s="3" customFormat="1" ht="15" customHeight="1" x14ac:dyDescent="0.25">
      <c r="A29" s="6">
        <f t="shared" si="2"/>
        <v>26</v>
      </c>
      <c r="B29" s="7" t="s">
        <v>118</v>
      </c>
      <c r="C29" s="7" t="s">
        <v>119</v>
      </c>
      <c r="D29" s="7" t="s">
        <v>120</v>
      </c>
      <c r="E29" s="7" t="s">
        <v>245</v>
      </c>
      <c r="F29" s="7" t="s">
        <v>121</v>
      </c>
      <c r="G29" s="7">
        <v>10</v>
      </c>
      <c r="H29" s="8">
        <f>VLOOKUP(F29,'[1]MYSORE DEEP PERFUMEMARY'!$C$4:$E$135,3,FALSE)</f>
        <v>105</v>
      </c>
      <c r="I29" s="8">
        <f t="shared" si="0"/>
        <v>20</v>
      </c>
      <c r="J29" s="8">
        <v>0</v>
      </c>
      <c r="K29" s="8">
        <v>30</v>
      </c>
      <c r="L29" s="8">
        <f t="shared" si="1"/>
        <v>1100</v>
      </c>
      <c r="M29" s="7" t="s">
        <v>122</v>
      </c>
    </row>
    <row r="30" spans="1:13" s="3" customFormat="1" ht="15" customHeight="1" x14ac:dyDescent="0.25">
      <c r="A30" s="6">
        <f t="shared" si="2"/>
        <v>27</v>
      </c>
      <c r="B30" s="7" t="s">
        <v>118</v>
      </c>
      <c r="C30" s="7" t="s">
        <v>123</v>
      </c>
      <c r="D30" s="7" t="s">
        <v>124</v>
      </c>
      <c r="E30" s="7" t="s">
        <v>245</v>
      </c>
      <c r="F30" s="7" t="s">
        <v>83</v>
      </c>
      <c r="G30" s="7">
        <v>5</v>
      </c>
      <c r="H30" s="8">
        <f>VLOOKUP(F30,'[1]MYSORE DEEP PERFUMEMARY'!$C$4:$E$135,3,FALSE)</f>
        <v>97</v>
      </c>
      <c r="I30" s="8">
        <f t="shared" si="0"/>
        <v>10</v>
      </c>
      <c r="J30" s="8">
        <v>0</v>
      </c>
      <c r="K30" s="8">
        <v>30</v>
      </c>
      <c r="L30" s="8">
        <f t="shared" si="1"/>
        <v>525</v>
      </c>
      <c r="M30" s="7" t="s">
        <v>84</v>
      </c>
    </row>
    <row r="31" spans="1:13" s="3" customFormat="1" ht="15" customHeight="1" x14ac:dyDescent="0.25">
      <c r="A31" s="6">
        <f t="shared" si="2"/>
        <v>28</v>
      </c>
      <c r="B31" s="7" t="s">
        <v>125</v>
      </c>
      <c r="C31" s="7" t="s">
        <v>126</v>
      </c>
      <c r="D31" s="7" t="s">
        <v>127</v>
      </c>
      <c r="E31" s="7" t="s">
        <v>245</v>
      </c>
      <c r="F31" s="7" t="s">
        <v>128</v>
      </c>
      <c r="G31" s="7">
        <v>1</v>
      </c>
      <c r="H31" s="8">
        <f>VLOOKUP(F31,'[1]MYSORE DEEP PERFUMEMARY'!$C$4:$E$135,3,FALSE)</f>
        <v>99</v>
      </c>
      <c r="I31" s="8">
        <f t="shared" si="0"/>
        <v>2</v>
      </c>
      <c r="J31" s="8">
        <v>0</v>
      </c>
      <c r="K31" s="8">
        <v>30</v>
      </c>
      <c r="L31" s="8">
        <f t="shared" si="1"/>
        <v>131</v>
      </c>
      <c r="M31" s="7" t="s">
        <v>129</v>
      </c>
    </row>
    <row r="32" spans="1:13" s="3" customFormat="1" ht="34.5" customHeight="1" x14ac:dyDescent="0.25">
      <c r="A32" s="15">
        <f t="shared" si="2"/>
        <v>29</v>
      </c>
      <c r="B32" s="18" t="s">
        <v>125</v>
      </c>
      <c r="C32" s="18" t="s">
        <v>130</v>
      </c>
      <c r="D32" s="18" t="s">
        <v>131</v>
      </c>
      <c r="E32" s="18" t="s">
        <v>245</v>
      </c>
      <c r="F32" s="19" t="s">
        <v>248</v>
      </c>
      <c r="G32" s="18">
        <v>19</v>
      </c>
      <c r="H32" s="20">
        <v>99</v>
      </c>
      <c r="I32" s="20">
        <f t="shared" si="0"/>
        <v>38</v>
      </c>
      <c r="J32" s="20">
        <v>0</v>
      </c>
      <c r="K32" s="20">
        <v>30</v>
      </c>
      <c r="L32" s="20">
        <f t="shared" si="1"/>
        <v>1949</v>
      </c>
      <c r="M32" s="18" t="s">
        <v>132</v>
      </c>
    </row>
    <row r="33" spans="1:13" s="3" customFormat="1" ht="15" customHeight="1" x14ac:dyDescent="0.25">
      <c r="A33" s="6">
        <f t="shared" si="2"/>
        <v>30</v>
      </c>
      <c r="B33" s="7" t="s">
        <v>133</v>
      </c>
      <c r="C33" s="7" t="s">
        <v>134</v>
      </c>
      <c r="D33" s="7" t="s">
        <v>135</v>
      </c>
      <c r="E33" s="7" t="s">
        <v>245</v>
      </c>
      <c r="F33" s="7" t="s">
        <v>25</v>
      </c>
      <c r="G33" s="7">
        <v>17</v>
      </c>
      <c r="H33" s="8">
        <f>VLOOKUP(F33,'[1]MYSORE DEEP PERFUMEMARY'!$C$4:$E$135,3,FALSE)</f>
        <v>143</v>
      </c>
      <c r="I33" s="8">
        <f t="shared" si="0"/>
        <v>34</v>
      </c>
      <c r="J33" s="8">
        <v>0</v>
      </c>
      <c r="K33" s="8">
        <v>30</v>
      </c>
      <c r="L33" s="8">
        <f t="shared" si="1"/>
        <v>2495</v>
      </c>
      <c r="M33" s="7" t="s">
        <v>26</v>
      </c>
    </row>
    <row r="34" spans="1:13" s="3" customFormat="1" ht="15" customHeight="1" x14ac:dyDescent="0.25">
      <c r="A34" s="6">
        <f t="shared" si="2"/>
        <v>31</v>
      </c>
      <c r="B34" s="7" t="s">
        <v>136</v>
      </c>
      <c r="C34" s="7" t="s">
        <v>137</v>
      </c>
      <c r="D34" s="7" t="s">
        <v>138</v>
      </c>
      <c r="E34" s="7" t="s">
        <v>245</v>
      </c>
      <c r="F34" s="9" t="s">
        <v>57</v>
      </c>
      <c r="G34" s="7">
        <v>12</v>
      </c>
      <c r="H34" s="8">
        <f>VLOOKUP(F34,'[1]MYSORE DEEP PERFUMEMARY'!$C$4:$E$135,3,FALSE)</f>
        <v>105</v>
      </c>
      <c r="I34" s="8">
        <f t="shared" si="0"/>
        <v>24</v>
      </c>
      <c r="J34" s="8">
        <v>0</v>
      </c>
      <c r="K34" s="8">
        <v>30</v>
      </c>
      <c r="L34" s="8">
        <f t="shared" si="1"/>
        <v>1314</v>
      </c>
      <c r="M34" s="7" t="s">
        <v>58</v>
      </c>
    </row>
    <row r="35" spans="1:13" s="3" customFormat="1" ht="15" customHeight="1" x14ac:dyDescent="0.25">
      <c r="A35" s="6">
        <f t="shared" si="2"/>
        <v>32</v>
      </c>
      <c r="B35" s="7" t="s">
        <v>136</v>
      </c>
      <c r="C35" s="7" t="s">
        <v>139</v>
      </c>
      <c r="D35" s="7" t="s">
        <v>140</v>
      </c>
      <c r="E35" s="7" t="s">
        <v>245</v>
      </c>
      <c r="F35" s="7" t="s">
        <v>49</v>
      </c>
      <c r="G35" s="7">
        <v>13</v>
      </c>
      <c r="H35" s="8">
        <f>VLOOKUP(F35,'[1]MYSORE DEEP PERFUMEMARY'!$C$4:$E$135,3,FALSE)</f>
        <v>105</v>
      </c>
      <c r="I35" s="8">
        <f t="shared" si="0"/>
        <v>26</v>
      </c>
      <c r="J35" s="8">
        <v>0</v>
      </c>
      <c r="K35" s="8">
        <v>30</v>
      </c>
      <c r="L35" s="8">
        <f t="shared" si="1"/>
        <v>1421</v>
      </c>
      <c r="M35" s="7" t="s">
        <v>141</v>
      </c>
    </row>
    <row r="36" spans="1:13" s="3" customFormat="1" ht="15" customHeight="1" x14ac:dyDescent="0.25">
      <c r="A36" s="6">
        <f t="shared" si="2"/>
        <v>33</v>
      </c>
      <c r="B36" s="7" t="s">
        <v>136</v>
      </c>
      <c r="C36" s="7" t="s">
        <v>142</v>
      </c>
      <c r="D36" s="7" t="s">
        <v>143</v>
      </c>
      <c r="E36" s="7" t="s">
        <v>245</v>
      </c>
      <c r="F36" s="7" t="s">
        <v>83</v>
      </c>
      <c r="G36" s="7">
        <v>12</v>
      </c>
      <c r="H36" s="8">
        <f>VLOOKUP(F36,'[1]MYSORE DEEP PERFUMEMARY'!$C$4:$E$135,3,FALSE)</f>
        <v>97</v>
      </c>
      <c r="I36" s="8">
        <f t="shared" si="0"/>
        <v>24</v>
      </c>
      <c r="J36" s="8">
        <v>0</v>
      </c>
      <c r="K36" s="8">
        <v>30</v>
      </c>
      <c r="L36" s="8">
        <f t="shared" si="1"/>
        <v>1218</v>
      </c>
      <c r="M36" s="7" t="s">
        <v>84</v>
      </c>
    </row>
    <row r="37" spans="1:13" s="3" customFormat="1" ht="15" customHeight="1" x14ac:dyDescent="0.25">
      <c r="A37" s="6">
        <f t="shared" si="2"/>
        <v>34</v>
      </c>
      <c r="B37" s="7" t="s">
        <v>136</v>
      </c>
      <c r="C37" s="7" t="s">
        <v>144</v>
      </c>
      <c r="D37" s="7" t="s">
        <v>145</v>
      </c>
      <c r="E37" s="7" t="s">
        <v>245</v>
      </c>
      <c r="F37" s="7" t="s">
        <v>128</v>
      </c>
      <c r="G37" s="7">
        <v>11</v>
      </c>
      <c r="H37" s="8">
        <f>VLOOKUP(F37,'[1]MYSORE DEEP PERFUMEMARY'!$C$4:$E$135,3,FALSE)</f>
        <v>99</v>
      </c>
      <c r="I37" s="8">
        <f t="shared" si="0"/>
        <v>22</v>
      </c>
      <c r="J37" s="8">
        <v>0</v>
      </c>
      <c r="K37" s="8">
        <v>30</v>
      </c>
      <c r="L37" s="8">
        <f t="shared" si="1"/>
        <v>1141</v>
      </c>
      <c r="M37" s="7" t="s">
        <v>129</v>
      </c>
    </row>
    <row r="38" spans="1:13" s="3" customFormat="1" ht="15" customHeight="1" x14ac:dyDescent="0.25">
      <c r="A38" s="6">
        <f t="shared" si="2"/>
        <v>35</v>
      </c>
      <c r="B38" s="7" t="s">
        <v>136</v>
      </c>
      <c r="C38" s="7" t="s">
        <v>146</v>
      </c>
      <c r="D38" s="7" t="s">
        <v>147</v>
      </c>
      <c r="E38" s="7" t="s">
        <v>245</v>
      </c>
      <c r="F38" s="7" t="s">
        <v>79</v>
      </c>
      <c r="G38" s="7">
        <v>5</v>
      </c>
      <c r="H38" s="8">
        <f>VLOOKUP(F38,'[1]MYSORE DEEP PERFUMEMARY'!$C$4:$E$135,3,FALSE)</f>
        <v>110</v>
      </c>
      <c r="I38" s="8">
        <f t="shared" si="0"/>
        <v>10</v>
      </c>
      <c r="J38" s="8">
        <v>0</v>
      </c>
      <c r="K38" s="8">
        <v>30</v>
      </c>
      <c r="L38" s="8">
        <f t="shared" si="1"/>
        <v>590</v>
      </c>
      <c r="M38" s="7" t="s">
        <v>148</v>
      </c>
    </row>
    <row r="39" spans="1:13" s="3" customFormat="1" ht="15" customHeight="1" x14ac:dyDescent="0.25">
      <c r="A39" s="6">
        <f t="shared" si="2"/>
        <v>36</v>
      </c>
      <c r="B39" s="7" t="s">
        <v>149</v>
      </c>
      <c r="C39" s="7" t="s">
        <v>150</v>
      </c>
      <c r="D39" s="7" t="s">
        <v>151</v>
      </c>
      <c r="E39" s="7" t="s">
        <v>245</v>
      </c>
      <c r="F39" s="7" t="s">
        <v>152</v>
      </c>
      <c r="G39" s="7">
        <v>20</v>
      </c>
      <c r="H39" s="8">
        <f>VLOOKUP(F39,'[1]MYSORE DEEP PERFUMEMARY'!$C$4:$E$135,3,FALSE)</f>
        <v>94</v>
      </c>
      <c r="I39" s="8">
        <f t="shared" si="0"/>
        <v>40</v>
      </c>
      <c r="J39" s="8">
        <v>0</v>
      </c>
      <c r="K39" s="8">
        <v>30</v>
      </c>
      <c r="L39" s="8">
        <f t="shared" si="1"/>
        <v>1950</v>
      </c>
      <c r="M39" s="7" t="s">
        <v>153</v>
      </c>
    </row>
    <row r="40" spans="1:13" s="3" customFormat="1" ht="15" customHeight="1" x14ac:dyDescent="0.25">
      <c r="A40" s="6">
        <f t="shared" si="2"/>
        <v>37</v>
      </c>
      <c r="B40" s="7" t="s">
        <v>154</v>
      </c>
      <c r="C40" s="7" t="s">
        <v>155</v>
      </c>
      <c r="D40" s="7" t="s">
        <v>156</v>
      </c>
      <c r="E40" s="7" t="s">
        <v>245</v>
      </c>
      <c r="F40" s="7" t="s">
        <v>157</v>
      </c>
      <c r="G40" s="7">
        <v>9</v>
      </c>
      <c r="H40" s="8">
        <f>VLOOKUP(F40,'[1]MYSORE DEEP PERFUMEMARY'!$C$4:$E$135,3,FALSE)</f>
        <v>149</v>
      </c>
      <c r="I40" s="8">
        <f t="shared" si="0"/>
        <v>18</v>
      </c>
      <c r="J40" s="8">
        <v>0</v>
      </c>
      <c r="K40" s="8">
        <v>30</v>
      </c>
      <c r="L40" s="8">
        <f t="shared" si="1"/>
        <v>1389</v>
      </c>
      <c r="M40" s="7" t="s">
        <v>158</v>
      </c>
    </row>
    <row r="41" spans="1:13" s="3" customFormat="1" ht="15" customHeight="1" x14ac:dyDescent="0.25">
      <c r="A41" s="6">
        <f t="shared" si="2"/>
        <v>38</v>
      </c>
      <c r="B41" s="7" t="s">
        <v>154</v>
      </c>
      <c r="C41" s="7" t="s">
        <v>159</v>
      </c>
      <c r="D41" s="7" t="s">
        <v>160</v>
      </c>
      <c r="E41" s="7" t="s">
        <v>245</v>
      </c>
      <c r="F41" s="7" t="s">
        <v>21</v>
      </c>
      <c r="G41" s="7">
        <v>13</v>
      </c>
      <c r="H41" s="8">
        <f>VLOOKUP(F41,'[1]MYSORE DEEP PERFUMEMARY'!$C$4:$E$135,3,FALSE)</f>
        <v>110</v>
      </c>
      <c r="I41" s="8">
        <f t="shared" si="0"/>
        <v>26</v>
      </c>
      <c r="J41" s="8">
        <v>0</v>
      </c>
      <c r="K41" s="8">
        <v>30</v>
      </c>
      <c r="L41" s="8">
        <f t="shared" si="1"/>
        <v>1486</v>
      </c>
      <c r="M41" s="7" t="s">
        <v>22</v>
      </c>
    </row>
    <row r="42" spans="1:13" s="3" customFormat="1" ht="15" customHeight="1" x14ac:dyDescent="0.25">
      <c r="A42" s="6">
        <f t="shared" si="2"/>
        <v>39</v>
      </c>
      <c r="B42" s="7" t="s">
        <v>154</v>
      </c>
      <c r="C42" s="7" t="s">
        <v>161</v>
      </c>
      <c r="D42" s="7" t="s">
        <v>162</v>
      </c>
      <c r="E42" s="7" t="s">
        <v>245</v>
      </c>
      <c r="F42" s="7" t="s">
        <v>163</v>
      </c>
      <c r="G42" s="7">
        <v>11</v>
      </c>
      <c r="H42" s="8">
        <f>VLOOKUP(F42,'[1]MYSORE DEEP PERFUMEMARY'!$C$4:$E$135,3,FALSE)</f>
        <v>105</v>
      </c>
      <c r="I42" s="8">
        <f t="shared" si="0"/>
        <v>22</v>
      </c>
      <c r="J42" s="8">
        <v>0</v>
      </c>
      <c r="K42" s="8">
        <v>30</v>
      </c>
      <c r="L42" s="8">
        <f t="shared" si="1"/>
        <v>1207</v>
      </c>
      <c r="M42" s="7" t="s">
        <v>164</v>
      </c>
    </row>
    <row r="43" spans="1:13" s="3" customFormat="1" ht="15" customHeight="1" x14ac:dyDescent="0.25">
      <c r="A43" s="6">
        <f t="shared" si="2"/>
        <v>40</v>
      </c>
      <c r="B43" s="7" t="s">
        <v>154</v>
      </c>
      <c r="C43" s="7" t="s">
        <v>165</v>
      </c>
      <c r="D43" s="7" t="s">
        <v>166</v>
      </c>
      <c r="E43" s="7" t="s">
        <v>245</v>
      </c>
      <c r="F43" s="9" t="s">
        <v>167</v>
      </c>
      <c r="G43" s="7">
        <v>16</v>
      </c>
      <c r="H43" s="8">
        <f>VLOOKUP(F43,'[1]MYSORE DEEP PERFUMEMARY'!$C$4:$E$135,3,FALSE)</f>
        <v>110</v>
      </c>
      <c r="I43" s="8">
        <f t="shared" si="0"/>
        <v>32</v>
      </c>
      <c r="J43" s="8">
        <v>0</v>
      </c>
      <c r="K43" s="8">
        <v>30</v>
      </c>
      <c r="L43" s="8">
        <f t="shared" si="1"/>
        <v>1822</v>
      </c>
      <c r="M43" s="7" t="s">
        <v>168</v>
      </c>
    </row>
    <row r="44" spans="1:13" s="3" customFormat="1" ht="15" customHeight="1" x14ac:dyDescent="0.25">
      <c r="A44" s="6">
        <f t="shared" si="2"/>
        <v>41</v>
      </c>
      <c r="B44" s="7" t="s">
        <v>169</v>
      </c>
      <c r="C44" s="7" t="s">
        <v>170</v>
      </c>
      <c r="D44" s="7" t="s">
        <v>171</v>
      </c>
      <c r="E44" s="7" t="s">
        <v>245</v>
      </c>
      <c r="F44" s="7" t="s">
        <v>112</v>
      </c>
      <c r="G44" s="7">
        <v>11</v>
      </c>
      <c r="H44" s="8">
        <f>VLOOKUP(F44,'[1]MYSORE DEEP PERFUMEMARY'!$C$4:$E$135,3,FALSE)</f>
        <v>121</v>
      </c>
      <c r="I44" s="8">
        <f t="shared" si="0"/>
        <v>22</v>
      </c>
      <c r="J44" s="8">
        <v>0</v>
      </c>
      <c r="K44" s="8">
        <v>30</v>
      </c>
      <c r="L44" s="8">
        <f t="shared" si="1"/>
        <v>1383</v>
      </c>
      <c r="M44" s="7" t="s">
        <v>113</v>
      </c>
    </row>
    <row r="45" spans="1:13" s="3" customFormat="1" ht="15" customHeight="1" x14ac:dyDescent="0.25">
      <c r="A45" s="6">
        <f t="shared" si="2"/>
        <v>42</v>
      </c>
      <c r="B45" s="7" t="s">
        <v>169</v>
      </c>
      <c r="C45" s="7" t="s">
        <v>172</v>
      </c>
      <c r="D45" s="7" t="s">
        <v>173</v>
      </c>
      <c r="E45" s="7" t="s">
        <v>245</v>
      </c>
      <c r="F45" s="7" t="s">
        <v>87</v>
      </c>
      <c r="G45" s="7">
        <v>13</v>
      </c>
      <c r="H45" s="8">
        <f>VLOOKUP(F45,'[1]MYSORE DEEP PERFUMEMARY'!$C$4:$E$135,3,FALSE)</f>
        <v>127</v>
      </c>
      <c r="I45" s="8">
        <f t="shared" si="0"/>
        <v>26</v>
      </c>
      <c r="J45" s="8">
        <v>0</v>
      </c>
      <c r="K45" s="8">
        <v>30</v>
      </c>
      <c r="L45" s="8">
        <f t="shared" si="1"/>
        <v>1707</v>
      </c>
      <c r="M45" s="7" t="s">
        <v>88</v>
      </c>
    </row>
    <row r="46" spans="1:13" s="3" customFormat="1" ht="15" customHeight="1" x14ac:dyDescent="0.25">
      <c r="A46" s="6">
        <f t="shared" si="2"/>
        <v>43</v>
      </c>
      <c r="B46" s="7" t="s">
        <v>169</v>
      </c>
      <c r="C46" s="7" t="s">
        <v>174</v>
      </c>
      <c r="D46" s="7" t="s">
        <v>175</v>
      </c>
      <c r="E46" s="7" t="s">
        <v>245</v>
      </c>
      <c r="F46" s="9" t="s">
        <v>176</v>
      </c>
      <c r="G46" s="7">
        <v>9</v>
      </c>
      <c r="H46" s="8">
        <f>VLOOKUP(F46,'[1]MYSORE DEEP PERFUMEMARY'!$C$4:$E$135,3,FALSE)</f>
        <v>110</v>
      </c>
      <c r="I46" s="8">
        <f t="shared" si="0"/>
        <v>18</v>
      </c>
      <c r="J46" s="8">
        <v>0</v>
      </c>
      <c r="K46" s="8">
        <v>30</v>
      </c>
      <c r="L46" s="8">
        <f t="shared" si="1"/>
        <v>1038</v>
      </c>
      <c r="M46" s="7" t="s">
        <v>177</v>
      </c>
    </row>
    <row r="47" spans="1:13" s="3" customFormat="1" ht="15" customHeight="1" x14ac:dyDescent="0.25">
      <c r="A47" s="6">
        <f t="shared" si="2"/>
        <v>44</v>
      </c>
      <c r="B47" s="7" t="s">
        <v>169</v>
      </c>
      <c r="C47" s="7" t="s">
        <v>178</v>
      </c>
      <c r="D47" s="7" t="s">
        <v>179</v>
      </c>
      <c r="E47" s="7" t="s">
        <v>245</v>
      </c>
      <c r="F47" s="7" t="s">
        <v>180</v>
      </c>
      <c r="G47" s="7">
        <v>15</v>
      </c>
      <c r="H47" s="8">
        <f>VLOOKUP(F47,'[1]MYSORE DEEP PERFUMEMARY'!$C$4:$E$135,3,FALSE)</f>
        <v>110</v>
      </c>
      <c r="I47" s="8">
        <f t="shared" si="0"/>
        <v>30</v>
      </c>
      <c r="J47" s="8">
        <v>0</v>
      </c>
      <c r="K47" s="8">
        <v>30</v>
      </c>
      <c r="L47" s="8">
        <f t="shared" si="1"/>
        <v>1710</v>
      </c>
      <c r="M47" s="7" t="s">
        <v>181</v>
      </c>
    </row>
    <row r="48" spans="1:13" s="3" customFormat="1" ht="15" customHeight="1" x14ac:dyDescent="0.25">
      <c r="A48" s="6">
        <f t="shared" si="2"/>
        <v>45</v>
      </c>
      <c r="B48" s="7" t="s">
        <v>182</v>
      </c>
      <c r="C48" s="7" t="s">
        <v>183</v>
      </c>
      <c r="D48" s="7" t="s">
        <v>184</v>
      </c>
      <c r="E48" s="7" t="s">
        <v>245</v>
      </c>
      <c r="F48" s="7" t="s">
        <v>79</v>
      </c>
      <c r="G48" s="7">
        <v>7</v>
      </c>
      <c r="H48" s="8">
        <f>VLOOKUP(F48,'[1]MYSORE DEEP PERFUMEMARY'!$C$4:$E$135,3,FALSE)</f>
        <v>110</v>
      </c>
      <c r="I48" s="8">
        <f t="shared" si="0"/>
        <v>14</v>
      </c>
      <c r="J48" s="8">
        <v>0</v>
      </c>
      <c r="K48" s="8">
        <v>30</v>
      </c>
      <c r="L48" s="8">
        <f t="shared" si="1"/>
        <v>814</v>
      </c>
      <c r="M48" s="7" t="s">
        <v>80</v>
      </c>
    </row>
    <row r="49" spans="1:13" s="3" customFormat="1" ht="15" customHeight="1" x14ac:dyDescent="0.25">
      <c r="A49" s="6">
        <f t="shared" si="2"/>
        <v>46</v>
      </c>
      <c r="B49" s="7" t="s">
        <v>182</v>
      </c>
      <c r="C49" s="7" t="s">
        <v>185</v>
      </c>
      <c r="D49" s="7" t="s">
        <v>186</v>
      </c>
      <c r="E49" s="7" t="s">
        <v>245</v>
      </c>
      <c r="F49" s="7" t="s">
        <v>53</v>
      </c>
      <c r="G49" s="7">
        <v>34</v>
      </c>
      <c r="H49" s="8">
        <f>VLOOKUP(F49,'[1]MYSORE DEEP PERFUMEMARY'!$C$4:$E$135,3,FALSE)</f>
        <v>105</v>
      </c>
      <c r="I49" s="8">
        <f t="shared" si="0"/>
        <v>68</v>
      </c>
      <c r="J49" s="8">
        <v>0</v>
      </c>
      <c r="K49" s="8">
        <v>30</v>
      </c>
      <c r="L49" s="8">
        <f t="shared" si="1"/>
        <v>3668</v>
      </c>
      <c r="M49" s="7" t="s">
        <v>187</v>
      </c>
    </row>
    <row r="50" spans="1:13" s="3" customFormat="1" ht="15" customHeight="1" x14ac:dyDescent="0.25">
      <c r="A50" s="6">
        <f t="shared" si="2"/>
        <v>47</v>
      </c>
      <c r="B50" s="7" t="s">
        <v>188</v>
      </c>
      <c r="C50" s="7" t="s">
        <v>189</v>
      </c>
      <c r="D50" s="7" t="s">
        <v>190</v>
      </c>
      <c r="E50" s="7" t="s">
        <v>245</v>
      </c>
      <c r="F50" s="7" t="s">
        <v>41</v>
      </c>
      <c r="G50" s="7">
        <v>16</v>
      </c>
      <c r="H50" s="8">
        <f>VLOOKUP(F50,'[1]MYSORE DEEP PERFUMEMARY'!$C$4:$E$135,3,FALSE)</f>
        <v>105</v>
      </c>
      <c r="I50" s="8">
        <f t="shared" si="0"/>
        <v>32</v>
      </c>
      <c r="J50" s="8">
        <v>0</v>
      </c>
      <c r="K50" s="8">
        <v>30</v>
      </c>
      <c r="L50" s="8">
        <f t="shared" si="1"/>
        <v>1742</v>
      </c>
      <c r="M50" s="7" t="s">
        <v>191</v>
      </c>
    </row>
    <row r="51" spans="1:13" s="3" customFormat="1" ht="15" customHeight="1" x14ac:dyDescent="0.25">
      <c r="A51" s="6">
        <f t="shared" si="2"/>
        <v>48</v>
      </c>
      <c r="B51" s="7" t="s">
        <v>188</v>
      </c>
      <c r="C51" s="7" t="s">
        <v>192</v>
      </c>
      <c r="D51" s="7" t="s">
        <v>193</v>
      </c>
      <c r="E51" s="7" t="s">
        <v>245</v>
      </c>
      <c r="F51" s="7" t="s">
        <v>121</v>
      </c>
      <c r="G51" s="7">
        <v>31</v>
      </c>
      <c r="H51" s="8">
        <f>VLOOKUP(F51,'[1]MYSORE DEEP PERFUMEMARY'!$C$4:$E$135,3,FALSE)</f>
        <v>105</v>
      </c>
      <c r="I51" s="8">
        <f t="shared" si="0"/>
        <v>62</v>
      </c>
      <c r="J51" s="8">
        <v>0</v>
      </c>
      <c r="K51" s="8">
        <v>30</v>
      </c>
      <c r="L51" s="8">
        <f t="shared" si="1"/>
        <v>3347</v>
      </c>
      <c r="M51" s="7" t="s">
        <v>122</v>
      </c>
    </row>
    <row r="52" spans="1:13" s="3" customFormat="1" ht="15" customHeight="1" x14ac:dyDescent="0.25">
      <c r="A52" s="6">
        <f t="shared" si="2"/>
        <v>49</v>
      </c>
      <c r="B52" s="7" t="s">
        <v>194</v>
      </c>
      <c r="C52" s="7" t="s">
        <v>195</v>
      </c>
      <c r="D52" s="7" t="s">
        <v>196</v>
      </c>
      <c r="E52" s="7" t="s">
        <v>245</v>
      </c>
      <c r="F52" s="7" t="s">
        <v>29</v>
      </c>
      <c r="G52" s="7">
        <v>9</v>
      </c>
      <c r="H52" s="8">
        <f>VLOOKUP(F52,'[1]MYSORE DEEP PERFUMEMARY'!$C$4:$E$135,3,FALSE)</f>
        <v>105</v>
      </c>
      <c r="I52" s="8">
        <f t="shared" si="0"/>
        <v>18</v>
      </c>
      <c r="J52" s="8">
        <v>0</v>
      </c>
      <c r="K52" s="8">
        <v>30</v>
      </c>
      <c r="L52" s="8">
        <f t="shared" si="1"/>
        <v>993</v>
      </c>
      <c r="M52" s="7" t="s">
        <v>30</v>
      </c>
    </row>
    <row r="53" spans="1:13" s="3" customFormat="1" ht="15" customHeight="1" x14ac:dyDescent="0.25">
      <c r="A53" s="6">
        <f t="shared" si="2"/>
        <v>50</v>
      </c>
      <c r="B53" s="7" t="s">
        <v>194</v>
      </c>
      <c r="C53" s="7" t="s">
        <v>197</v>
      </c>
      <c r="D53" s="7" t="s">
        <v>198</v>
      </c>
      <c r="E53" s="7" t="s">
        <v>245</v>
      </c>
      <c r="F53" s="7" t="s">
        <v>199</v>
      </c>
      <c r="G53" s="7">
        <v>6</v>
      </c>
      <c r="H53" s="8">
        <f>VLOOKUP(F53,'[1]MYSORE DEEP PERFUMEMARY'!$C$4:$E$135,3,FALSE)</f>
        <v>105</v>
      </c>
      <c r="I53" s="8">
        <f t="shared" si="0"/>
        <v>12</v>
      </c>
      <c r="J53" s="8">
        <v>0</v>
      </c>
      <c r="K53" s="8">
        <v>30</v>
      </c>
      <c r="L53" s="8">
        <f t="shared" si="1"/>
        <v>672</v>
      </c>
      <c r="M53" s="7" t="s">
        <v>200</v>
      </c>
    </row>
    <row r="54" spans="1:13" s="3" customFormat="1" ht="15" customHeight="1" x14ac:dyDescent="0.25">
      <c r="A54" s="6">
        <f t="shared" si="2"/>
        <v>51</v>
      </c>
      <c r="B54" s="7" t="s">
        <v>194</v>
      </c>
      <c r="C54" s="7" t="s">
        <v>201</v>
      </c>
      <c r="D54" s="7" t="s">
        <v>202</v>
      </c>
      <c r="E54" s="7" t="s">
        <v>245</v>
      </c>
      <c r="F54" s="7" t="s">
        <v>180</v>
      </c>
      <c r="G54" s="7">
        <v>33</v>
      </c>
      <c r="H54" s="8">
        <f>VLOOKUP(F54,'[1]MYSORE DEEP PERFUMEMARY'!$C$4:$E$135,3,FALSE)</f>
        <v>110</v>
      </c>
      <c r="I54" s="8">
        <f t="shared" si="0"/>
        <v>66</v>
      </c>
      <c r="J54" s="8">
        <v>0</v>
      </c>
      <c r="K54" s="8">
        <v>30</v>
      </c>
      <c r="L54" s="8">
        <f t="shared" si="1"/>
        <v>3726</v>
      </c>
      <c r="M54" s="7" t="s">
        <v>181</v>
      </c>
    </row>
    <row r="55" spans="1:13" s="3" customFormat="1" ht="15" customHeight="1" x14ac:dyDescent="0.25">
      <c r="A55" s="6">
        <f t="shared" si="2"/>
        <v>52</v>
      </c>
      <c r="B55" s="7" t="s">
        <v>194</v>
      </c>
      <c r="C55" s="7" t="s">
        <v>203</v>
      </c>
      <c r="D55" s="7" t="s">
        <v>204</v>
      </c>
      <c r="E55" s="7" t="s">
        <v>245</v>
      </c>
      <c r="F55" s="7" t="s">
        <v>83</v>
      </c>
      <c r="G55" s="7">
        <v>26</v>
      </c>
      <c r="H55" s="8">
        <f>VLOOKUP(F55,'[1]MYSORE DEEP PERFUMEMARY'!$C$4:$E$135,3,FALSE)</f>
        <v>97</v>
      </c>
      <c r="I55" s="8">
        <f t="shared" si="0"/>
        <v>52</v>
      </c>
      <c r="J55" s="8">
        <v>0</v>
      </c>
      <c r="K55" s="8">
        <v>30</v>
      </c>
      <c r="L55" s="8">
        <f t="shared" si="1"/>
        <v>2604</v>
      </c>
      <c r="M55" s="7" t="s">
        <v>84</v>
      </c>
    </row>
    <row r="56" spans="1:13" s="3" customFormat="1" ht="15" customHeight="1" x14ac:dyDescent="0.25">
      <c r="A56" s="6">
        <f t="shared" si="2"/>
        <v>53</v>
      </c>
      <c r="B56" s="7" t="s">
        <v>194</v>
      </c>
      <c r="C56" s="7" t="s">
        <v>205</v>
      </c>
      <c r="D56" s="7" t="s">
        <v>206</v>
      </c>
      <c r="E56" s="7" t="s">
        <v>245</v>
      </c>
      <c r="F56" s="7" t="s">
        <v>25</v>
      </c>
      <c r="G56" s="7">
        <v>17</v>
      </c>
      <c r="H56" s="8">
        <f>VLOOKUP(F56,'[1]MYSORE DEEP PERFUMEMARY'!$C$4:$E$135,3,FALSE)</f>
        <v>143</v>
      </c>
      <c r="I56" s="8">
        <f t="shared" si="0"/>
        <v>34</v>
      </c>
      <c r="J56" s="8">
        <v>0</v>
      </c>
      <c r="K56" s="8">
        <v>30</v>
      </c>
      <c r="L56" s="8">
        <f t="shared" si="1"/>
        <v>2495</v>
      </c>
      <c r="M56" s="7" t="s">
        <v>26</v>
      </c>
    </row>
    <row r="57" spans="1:13" s="3" customFormat="1" ht="15" customHeight="1" x14ac:dyDescent="0.25">
      <c r="A57" s="6">
        <f t="shared" si="2"/>
        <v>54</v>
      </c>
      <c r="B57" s="7" t="s">
        <v>207</v>
      </c>
      <c r="C57" s="7" t="s">
        <v>208</v>
      </c>
      <c r="D57" s="7" t="s">
        <v>209</v>
      </c>
      <c r="E57" s="7" t="s">
        <v>245</v>
      </c>
      <c r="F57" s="7" t="s">
        <v>74</v>
      </c>
      <c r="G57" s="7">
        <v>6</v>
      </c>
      <c r="H57" s="8">
        <f>VLOOKUP(F57,'[1]MYSORE DEEP PERFUMEMARY'!$C$4:$E$135,3,FALSE)</f>
        <v>105</v>
      </c>
      <c r="I57" s="8">
        <f t="shared" si="0"/>
        <v>12</v>
      </c>
      <c r="J57" s="8">
        <v>0</v>
      </c>
      <c r="K57" s="8">
        <v>30</v>
      </c>
      <c r="L57" s="8">
        <f t="shared" si="1"/>
        <v>672</v>
      </c>
      <c r="M57" s="7" t="s">
        <v>75</v>
      </c>
    </row>
    <row r="58" spans="1:13" s="3" customFormat="1" ht="15" customHeight="1" x14ac:dyDescent="0.25">
      <c r="A58" s="6">
        <f t="shared" si="2"/>
        <v>55</v>
      </c>
      <c r="B58" s="7" t="s">
        <v>207</v>
      </c>
      <c r="C58" s="7" t="s">
        <v>210</v>
      </c>
      <c r="D58" s="7" t="s">
        <v>211</v>
      </c>
      <c r="E58" s="7" t="s">
        <v>245</v>
      </c>
      <c r="F58" s="7" t="s">
        <v>87</v>
      </c>
      <c r="G58" s="7">
        <v>10</v>
      </c>
      <c r="H58" s="8">
        <f>VLOOKUP(F58,'[1]MYSORE DEEP PERFUMEMARY'!$C$4:$E$135,3,FALSE)</f>
        <v>127</v>
      </c>
      <c r="I58" s="8">
        <f t="shared" si="0"/>
        <v>20</v>
      </c>
      <c r="J58" s="8">
        <v>0</v>
      </c>
      <c r="K58" s="8">
        <v>30</v>
      </c>
      <c r="L58" s="8">
        <f t="shared" si="1"/>
        <v>1320</v>
      </c>
      <c r="M58" s="7" t="s">
        <v>88</v>
      </c>
    </row>
    <row r="59" spans="1:13" s="3" customFormat="1" ht="15" customHeight="1" x14ac:dyDescent="0.25">
      <c r="A59" s="6">
        <f t="shared" si="2"/>
        <v>56</v>
      </c>
      <c r="B59" s="7" t="s">
        <v>212</v>
      </c>
      <c r="C59" s="7" t="s">
        <v>213</v>
      </c>
      <c r="D59" s="7" t="s">
        <v>214</v>
      </c>
      <c r="E59" s="7" t="s">
        <v>245</v>
      </c>
      <c r="F59" s="7" t="s">
        <v>41</v>
      </c>
      <c r="G59" s="7">
        <v>14</v>
      </c>
      <c r="H59" s="8">
        <f>VLOOKUP(F59,'[1]MYSORE DEEP PERFUMEMARY'!$C$4:$E$135,3,FALSE)</f>
        <v>105</v>
      </c>
      <c r="I59" s="8">
        <f t="shared" si="0"/>
        <v>28</v>
      </c>
      <c r="J59" s="8">
        <v>0</v>
      </c>
      <c r="K59" s="8">
        <v>30</v>
      </c>
      <c r="L59" s="8">
        <f t="shared" si="1"/>
        <v>1528</v>
      </c>
      <c r="M59" s="7" t="s">
        <v>215</v>
      </c>
    </row>
    <row r="60" spans="1:13" s="3" customFormat="1" ht="15" customHeight="1" x14ac:dyDescent="0.25">
      <c r="A60" s="6">
        <f t="shared" si="2"/>
        <v>57</v>
      </c>
      <c r="B60" s="7" t="s">
        <v>212</v>
      </c>
      <c r="C60" s="7" t="s">
        <v>216</v>
      </c>
      <c r="D60" s="7" t="s">
        <v>217</v>
      </c>
      <c r="E60" s="7" t="s">
        <v>245</v>
      </c>
      <c r="F60" s="7" t="s">
        <v>218</v>
      </c>
      <c r="G60" s="7">
        <v>7</v>
      </c>
      <c r="H60" s="8">
        <f>VLOOKUP(F60,'[1]MYSORE DEEP PERFUMEMARY'!$C$4:$E$135,3,FALSE)</f>
        <v>105</v>
      </c>
      <c r="I60" s="8">
        <f t="shared" si="0"/>
        <v>14</v>
      </c>
      <c r="J60" s="8">
        <v>0</v>
      </c>
      <c r="K60" s="8">
        <v>30</v>
      </c>
      <c r="L60" s="8">
        <f t="shared" si="1"/>
        <v>779</v>
      </c>
      <c r="M60" s="7" t="s">
        <v>219</v>
      </c>
    </row>
    <row r="61" spans="1:13" s="3" customFormat="1" ht="15" customHeight="1" x14ac:dyDescent="0.25">
      <c r="A61" s="6">
        <f t="shared" si="2"/>
        <v>58</v>
      </c>
      <c r="B61" s="7" t="s">
        <v>220</v>
      </c>
      <c r="C61" s="7" t="s">
        <v>221</v>
      </c>
      <c r="D61" s="7" t="s">
        <v>222</v>
      </c>
      <c r="E61" s="7" t="s">
        <v>245</v>
      </c>
      <c r="F61" s="9" t="s">
        <v>57</v>
      </c>
      <c r="G61" s="7">
        <v>18</v>
      </c>
      <c r="H61" s="8">
        <f>VLOOKUP(F61,'[1]MYSORE DEEP PERFUMEMARY'!$C$4:$E$135,3,FALSE)</f>
        <v>105</v>
      </c>
      <c r="I61" s="8">
        <f t="shared" si="0"/>
        <v>36</v>
      </c>
      <c r="J61" s="8">
        <v>0</v>
      </c>
      <c r="K61" s="8">
        <v>30</v>
      </c>
      <c r="L61" s="8">
        <f t="shared" si="1"/>
        <v>1956</v>
      </c>
      <c r="M61" s="7" t="s">
        <v>58</v>
      </c>
    </row>
    <row r="62" spans="1:13" s="3" customFormat="1" ht="15" customHeight="1" x14ac:dyDescent="0.25">
      <c r="A62" s="6">
        <f t="shared" si="2"/>
        <v>59</v>
      </c>
      <c r="B62" s="7" t="s">
        <v>220</v>
      </c>
      <c r="C62" s="7" t="s">
        <v>223</v>
      </c>
      <c r="D62" s="7" t="s">
        <v>224</v>
      </c>
      <c r="E62" s="7" t="s">
        <v>245</v>
      </c>
      <c r="F62" s="7" t="s">
        <v>83</v>
      </c>
      <c r="G62" s="7">
        <v>10</v>
      </c>
      <c r="H62" s="8">
        <f>VLOOKUP(F62,'[1]MYSORE DEEP PERFUMEMARY'!$C$4:$E$135,3,FALSE)</f>
        <v>97</v>
      </c>
      <c r="I62" s="8">
        <f t="shared" si="0"/>
        <v>20</v>
      </c>
      <c r="J62" s="8">
        <v>0</v>
      </c>
      <c r="K62" s="8">
        <v>30</v>
      </c>
      <c r="L62" s="8">
        <f t="shared" si="1"/>
        <v>1020</v>
      </c>
      <c r="M62" s="7" t="s">
        <v>225</v>
      </c>
    </row>
    <row r="63" spans="1:13" s="3" customFormat="1" ht="15" customHeight="1" x14ac:dyDescent="0.25">
      <c r="A63" s="6">
        <f t="shared" si="2"/>
        <v>60</v>
      </c>
      <c r="B63" s="7" t="s">
        <v>220</v>
      </c>
      <c r="C63" s="7" t="s">
        <v>226</v>
      </c>
      <c r="D63" s="7" t="s">
        <v>227</v>
      </c>
      <c r="E63" s="7" t="s">
        <v>245</v>
      </c>
      <c r="F63" s="7" t="s">
        <v>228</v>
      </c>
      <c r="G63" s="7">
        <v>12</v>
      </c>
      <c r="H63" s="8">
        <f>VLOOKUP(F63,'[1]MYSORE DEEP PERFUMEMARY'!$C$4:$E$135,3,FALSE)</f>
        <v>105</v>
      </c>
      <c r="I63" s="8">
        <f t="shared" si="0"/>
        <v>24</v>
      </c>
      <c r="J63" s="8">
        <v>0</v>
      </c>
      <c r="K63" s="8">
        <v>30</v>
      </c>
      <c r="L63" s="8">
        <f t="shared" si="1"/>
        <v>1314</v>
      </c>
      <c r="M63" s="7" t="s">
        <v>229</v>
      </c>
    </row>
    <row r="64" spans="1:13" s="3" customFormat="1" ht="15" customHeight="1" x14ac:dyDescent="0.25">
      <c r="A64" s="6">
        <f t="shared" si="2"/>
        <v>61</v>
      </c>
      <c r="B64" s="7" t="s">
        <v>220</v>
      </c>
      <c r="C64" s="7" t="s">
        <v>230</v>
      </c>
      <c r="D64" s="7" t="s">
        <v>231</v>
      </c>
      <c r="E64" s="7" t="s">
        <v>245</v>
      </c>
      <c r="F64" s="7" t="s">
        <v>96</v>
      </c>
      <c r="G64" s="7">
        <v>60</v>
      </c>
      <c r="H64" s="8">
        <f>VLOOKUP(F64,'[1]MYSORE DEEP PERFUMEMARY'!$C$4:$E$135,3,FALSE)</f>
        <v>110</v>
      </c>
      <c r="I64" s="8">
        <f t="shared" si="0"/>
        <v>120</v>
      </c>
      <c r="J64" s="8">
        <v>0</v>
      </c>
      <c r="K64" s="8">
        <v>30</v>
      </c>
      <c r="L64" s="8">
        <f t="shared" si="1"/>
        <v>6750</v>
      </c>
      <c r="M64" s="7" t="s">
        <v>232</v>
      </c>
    </row>
    <row r="65" spans="1:13" s="3" customFormat="1" ht="15" customHeight="1" x14ac:dyDescent="0.25">
      <c r="A65" s="6">
        <f t="shared" si="2"/>
        <v>62</v>
      </c>
      <c r="B65" s="7" t="s">
        <v>220</v>
      </c>
      <c r="C65" s="7" t="s">
        <v>233</v>
      </c>
      <c r="D65" s="7" t="s">
        <v>234</v>
      </c>
      <c r="E65" s="7" t="s">
        <v>245</v>
      </c>
      <c r="F65" s="9" t="s">
        <v>167</v>
      </c>
      <c r="G65" s="7">
        <v>21</v>
      </c>
      <c r="H65" s="8">
        <f>VLOOKUP(F65,'[1]MYSORE DEEP PERFUMEMARY'!$C$4:$E$135,3,FALSE)</f>
        <v>110</v>
      </c>
      <c r="I65" s="8">
        <f t="shared" si="0"/>
        <v>42</v>
      </c>
      <c r="J65" s="8">
        <v>0</v>
      </c>
      <c r="K65" s="8">
        <v>30</v>
      </c>
      <c r="L65" s="8">
        <f t="shared" si="1"/>
        <v>2382</v>
      </c>
      <c r="M65" s="7" t="s">
        <v>168</v>
      </c>
    </row>
    <row r="66" spans="1:13" s="3" customFormat="1" ht="15" customHeight="1" x14ac:dyDescent="0.25">
      <c r="A66" s="6">
        <f t="shared" si="2"/>
        <v>63</v>
      </c>
      <c r="B66" s="7" t="s">
        <v>220</v>
      </c>
      <c r="C66" s="7" t="s">
        <v>235</v>
      </c>
      <c r="D66" s="7" t="s">
        <v>236</v>
      </c>
      <c r="E66" s="7" t="s">
        <v>245</v>
      </c>
      <c r="F66" s="7" t="s">
        <v>102</v>
      </c>
      <c r="G66" s="7">
        <v>10</v>
      </c>
      <c r="H66" s="8">
        <f>VLOOKUP(F66,'[1]MYSORE DEEP PERFUMEMARY'!$C$4:$E$135,3,FALSE)</f>
        <v>149</v>
      </c>
      <c r="I66" s="8">
        <f t="shared" si="0"/>
        <v>20</v>
      </c>
      <c r="J66" s="8">
        <v>0</v>
      </c>
      <c r="K66" s="8">
        <v>30</v>
      </c>
      <c r="L66" s="8">
        <f t="shared" si="1"/>
        <v>1540</v>
      </c>
      <c r="M66" s="7" t="s">
        <v>103</v>
      </c>
    </row>
    <row r="67" spans="1:13" s="3" customFormat="1" ht="15" customHeight="1" x14ac:dyDescent="0.25">
      <c r="A67" s="6">
        <f t="shared" si="2"/>
        <v>64</v>
      </c>
      <c r="B67" s="7" t="s">
        <v>220</v>
      </c>
      <c r="C67" s="7" t="s">
        <v>237</v>
      </c>
      <c r="D67" s="7" t="s">
        <v>238</v>
      </c>
      <c r="E67" s="7" t="s">
        <v>245</v>
      </c>
      <c r="F67" s="9" t="s">
        <v>239</v>
      </c>
      <c r="G67" s="7">
        <v>10</v>
      </c>
      <c r="H67" s="8">
        <f>VLOOKUP(F67,'[1]MYSORE DEEP PERFUMEMARY'!$C$4:$E$135,3,FALSE)</f>
        <v>127</v>
      </c>
      <c r="I67" s="8">
        <f t="shared" si="0"/>
        <v>20</v>
      </c>
      <c r="J67" s="8">
        <v>0</v>
      </c>
      <c r="K67" s="8">
        <v>30</v>
      </c>
      <c r="L67" s="8">
        <f t="shared" si="1"/>
        <v>1320</v>
      </c>
      <c r="M67" s="7" t="s">
        <v>240</v>
      </c>
    </row>
    <row r="68" spans="1:13" s="3" customFormat="1" ht="15" customHeight="1" x14ac:dyDescent="0.25">
      <c r="A68" s="6">
        <f t="shared" si="2"/>
        <v>65</v>
      </c>
      <c r="B68" s="7" t="s">
        <v>220</v>
      </c>
      <c r="C68" s="7" t="s">
        <v>241</v>
      </c>
      <c r="D68" s="7" t="s">
        <v>242</v>
      </c>
      <c r="E68" s="7" t="s">
        <v>245</v>
      </c>
      <c r="F68" s="7" t="s">
        <v>243</v>
      </c>
      <c r="G68" s="7">
        <v>11</v>
      </c>
      <c r="H68" s="8">
        <f>VLOOKUP(F68,'[1]MYSORE DEEP PERFUMEMARY'!$C$4:$E$135,3,FALSE)</f>
        <v>110</v>
      </c>
      <c r="I68" s="8">
        <f t="shared" si="0"/>
        <v>22</v>
      </c>
      <c r="J68" s="8">
        <v>0</v>
      </c>
      <c r="K68" s="8">
        <v>30</v>
      </c>
      <c r="L68" s="8">
        <f t="shared" si="1"/>
        <v>1262</v>
      </c>
      <c r="M68" s="7" t="s">
        <v>244</v>
      </c>
    </row>
    <row r="69" spans="1:13" s="3" customFormat="1" ht="15" customHeight="1" x14ac:dyDescent="0.25">
      <c r="A69" s="27" t="s">
        <v>246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11">
        <f>SUM(L4:L68)</f>
        <v>94128</v>
      </c>
      <c r="M69" s="22"/>
    </row>
    <row r="70" spans="1:13" s="3" customFormat="1" x14ac:dyDescent="0.25">
      <c r="A70" s="12"/>
      <c r="B70" s="13"/>
      <c r="C70" s="13"/>
      <c r="D70" s="13"/>
      <c r="E70" s="13"/>
      <c r="F70" s="13"/>
      <c r="G70" s="21">
        <f>SUM(G4:G68)</f>
        <v>810</v>
      </c>
      <c r="H70" s="14"/>
      <c r="I70" s="14"/>
      <c r="J70" s="14"/>
      <c r="K70" s="14"/>
      <c r="L70" s="14"/>
      <c r="M70" s="13"/>
    </row>
    <row r="71" spans="1:13" s="2" customFormat="1" ht="15" customHeight="1" x14ac:dyDescent="0.25">
      <c r="A71" s="25" t="s">
        <v>3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</row>
    <row r="72" spans="1:13" s="2" customFormat="1" ht="18.75" customHeight="1" x14ac:dyDescent="0.25">
      <c r="A72" s="25" t="s">
        <v>15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</row>
    <row r="73" spans="1:13" s="2" customFormat="1" ht="30" customHeight="1" x14ac:dyDescent="0.25">
      <c r="A73" s="26" t="s">
        <v>4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s="2" customFormat="1" x14ac:dyDescent="0.25"/>
  </sheetData>
  <mergeCells count="8">
    <mergeCell ref="A1:G1"/>
    <mergeCell ref="A2:G2"/>
    <mergeCell ref="A72:M72"/>
    <mergeCell ref="A73:M73"/>
    <mergeCell ref="A71:M71"/>
    <mergeCell ref="A69:K69"/>
    <mergeCell ref="H1:L1"/>
    <mergeCell ref="H2:L2"/>
  </mergeCells>
  <pageMargins left="0.32" right="0.11811023622047245" top="0.55000000000000004" bottom="0.72" header="0.19685039370078741" footer="0.36"/>
  <pageSetup paperSize="9" scale="90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6DD3-456D-40EE-BB4C-8EF2952CA1F7}">
  <dimension ref="A1:I2"/>
  <sheetViews>
    <sheetView workbookViewId="0">
      <selection activeCell="C10" sqref="C10"/>
    </sheetView>
  </sheetViews>
  <sheetFormatPr defaultRowHeight="15" x14ac:dyDescent="0.2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  <col min="9" max="9" width="17" bestFit="1" customWidth="1"/>
  </cols>
  <sheetData>
    <row r="1" spans="1:9" x14ac:dyDescent="0.25">
      <c r="A1" s="5" t="s">
        <v>249</v>
      </c>
      <c r="B1" s="23" t="s">
        <v>250</v>
      </c>
      <c r="C1" s="23" t="s">
        <v>251</v>
      </c>
      <c r="D1" s="23" t="s">
        <v>252</v>
      </c>
      <c r="E1" s="23" t="s">
        <v>253</v>
      </c>
      <c r="F1" s="23" t="s">
        <v>254</v>
      </c>
      <c r="G1" s="23" t="s">
        <v>255</v>
      </c>
      <c r="H1" s="23" t="s">
        <v>256</v>
      </c>
      <c r="I1" s="23" t="s">
        <v>257</v>
      </c>
    </row>
    <row r="2" spans="1:9" x14ac:dyDescent="0.25">
      <c r="A2" s="6">
        <v>37</v>
      </c>
      <c r="B2" s="7" t="s">
        <v>258</v>
      </c>
      <c r="C2" s="7" t="s">
        <v>136</v>
      </c>
      <c r="D2" s="7" t="s">
        <v>259</v>
      </c>
      <c r="E2" s="7" t="s">
        <v>148</v>
      </c>
      <c r="F2" s="7" t="s">
        <v>79</v>
      </c>
      <c r="G2" s="7" t="s">
        <v>260</v>
      </c>
      <c r="H2" s="7">
        <v>6</v>
      </c>
      <c r="I2" s="7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2023-07-08T06:23:27Z</cp:lastPrinted>
  <dcterms:created xsi:type="dcterms:W3CDTF">2022-12-05T07:40:25Z</dcterms:created>
  <dcterms:modified xsi:type="dcterms:W3CDTF">2023-07-08T06:23:30Z</dcterms:modified>
</cp:coreProperties>
</file>