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6" i="1" l="1"/>
  <c r="I6" i="1"/>
  <c r="H7" i="1"/>
  <c r="I7" i="1"/>
  <c r="H8" i="1"/>
  <c r="K8" i="1" s="1"/>
  <c r="I8" i="1"/>
  <c r="H9" i="1"/>
  <c r="K9" i="1" s="1"/>
  <c r="I9" i="1"/>
  <c r="H10" i="1"/>
  <c r="K10" i="1" s="1"/>
  <c r="I10" i="1"/>
  <c r="I11" i="1"/>
  <c r="K11" i="1" s="1"/>
  <c r="K6" i="1" l="1"/>
  <c r="K7" i="1"/>
  <c r="H5" i="1"/>
  <c r="H4" i="1"/>
  <c r="K5" i="1" l="1"/>
  <c r="I12" i="1"/>
  <c r="K12" i="1" s="1"/>
  <c r="I13" i="1"/>
  <c r="K13" i="1" s="1"/>
  <c r="I4" i="1"/>
  <c r="K4" i="1" s="1"/>
  <c r="I5" i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K24" i="1" l="1"/>
  <c r="G27" i="1"/>
</calcChain>
</file>

<file path=xl/sharedStrings.xml><?xml version="1.0" encoding="utf-8"?>
<sst xmlns="http://schemas.openxmlformats.org/spreadsheetml/2006/main" count="145" uniqueCount="91">
  <si>
    <t>INVOICE
PRAGATI LOGISTICS,SAMANTA SAHI KHUNTIA LANE,8984191006
GST No:21AGHPB9356M1Z9</t>
  </si>
  <si>
    <t>28/2/2024</t>
  </si>
  <si>
    <t>1001</t>
  </si>
  <si>
    <t>29/2/2024</t>
  </si>
  <si>
    <t>1012</t>
  </si>
  <si>
    <t>1008</t>
  </si>
  <si>
    <t>1013</t>
  </si>
  <si>
    <t>1007</t>
  </si>
  <si>
    <t>21/2/2024</t>
  </si>
  <si>
    <t>990</t>
  </si>
  <si>
    <t>23/2/2024</t>
  </si>
  <si>
    <t>987</t>
  </si>
  <si>
    <t>992</t>
  </si>
  <si>
    <t>17/2/2024</t>
  </si>
  <si>
    <t>979</t>
  </si>
  <si>
    <t>969</t>
  </si>
  <si>
    <t>961</t>
  </si>
  <si>
    <t>977</t>
  </si>
  <si>
    <t>978</t>
  </si>
  <si>
    <t>980</t>
  </si>
  <si>
    <t>983</t>
  </si>
  <si>
    <t>989</t>
  </si>
  <si>
    <t>991</t>
  </si>
  <si>
    <t>1010</t>
  </si>
  <si>
    <t>1014</t>
  </si>
  <si>
    <t>08/2/2024</t>
  </si>
  <si>
    <t>951</t>
  </si>
  <si>
    <t>Thanking you for your business.
PRAGATI LOGISTICS</t>
  </si>
  <si>
    <t xml:space="preserve">RK TRADING
Address: Peytonsahi  CUTTACK 753001,7008685154
GST No:21AKHPA9708L2Z6
</t>
  </si>
  <si>
    <t>SL</t>
  </si>
  <si>
    <t>DATE</t>
  </si>
  <si>
    <t>LR NO</t>
  </si>
  <si>
    <t>FROM</t>
  </si>
  <si>
    <t>DESTINATION</t>
  </si>
  <si>
    <t>INV NO</t>
  </si>
  <si>
    <t>PRODUCT</t>
  </si>
  <si>
    <t>CASE</t>
  </si>
  <si>
    <t>RATE</t>
  </si>
  <si>
    <t>DD CH</t>
  </si>
  <si>
    <t xml:space="preserve">LR CH </t>
  </si>
  <si>
    <t>AMOUNT</t>
  </si>
  <si>
    <t>Kindly, verify &amp; confirm within 7 days, else GST will be filed by 20th MARCH, 2024. 
GST to be paid by Consignor under Reverse Charge Mechanism(RCM) as per GST.</t>
  </si>
  <si>
    <t>BALASORE</t>
  </si>
  <si>
    <t>SIMILIGUDA</t>
  </si>
  <si>
    <t>BANGRIPOSI</t>
  </si>
  <si>
    <t>PIPILI</t>
  </si>
  <si>
    <t>TIRTOL</t>
  </si>
  <si>
    <t>ANGUL</t>
  </si>
  <si>
    <t>NIMAPARA</t>
  </si>
  <si>
    <t>JAGATSINGHPUR</t>
  </si>
  <si>
    <t>NAYAGARH</t>
  </si>
  <si>
    <t>BHADRAK</t>
  </si>
  <si>
    <t>BHANJANAGAR</t>
  </si>
  <si>
    <t>BARIPADA</t>
  </si>
  <si>
    <t>KEONJHAR</t>
  </si>
  <si>
    <t>AGARBATTI</t>
  </si>
  <si>
    <t>TEA</t>
  </si>
  <si>
    <t>GHEE</t>
  </si>
  <si>
    <t>CTC</t>
  </si>
  <si>
    <t>PL/JA/27879</t>
  </si>
  <si>
    <t>PL/MA/19477</t>
  </si>
  <si>
    <t>PL/JA/27886</t>
  </si>
  <si>
    <t>PL/JA/27906</t>
  </si>
  <si>
    <t>PL/JA/27920</t>
  </si>
  <si>
    <t>PL/JA/27921</t>
  </si>
  <si>
    <t>PL/JA/27923</t>
  </si>
  <si>
    <t>PL/JA/28147</t>
  </si>
  <si>
    <t>PL/JA/28209</t>
  </si>
  <si>
    <t>PL/JA/28211</t>
  </si>
  <si>
    <t>PL/DO/23986</t>
  </si>
  <si>
    <t>PL/JA/28417</t>
  </si>
  <si>
    <t>PL/JA/28546</t>
  </si>
  <si>
    <t>PL/JA/29059</t>
  </si>
  <si>
    <t>PL/JA/29281</t>
  </si>
  <si>
    <t>PL/JA/29329</t>
  </si>
  <si>
    <t>PL/JA/29331</t>
  </si>
  <si>
    <t>PL/JA/29345</t>
  </si>
  <si>
    <t>PL/JA/29407</t>
  </si>
  <si>
    <t>PL/JA/29794</t>
  </si>
  <si>
    <t>REDHAKHOL</t>
  </si>
  <si>
    <t>TANGI</t>
  </si>
  <si>
    <t>0-100</t>
  </si>
  <si>
    <t>101-250</t>
  </si>
  <si>
    <t>251 ABOVE</t>
  </si>
  <si>
    <t>BBSR</t>
  </si>
  <si>
    <t>DD.CH</t>
  </si>
  <si>
    <t>LR CH.</t>
  </si>
  <si>
    <t>BHEJIPUT</t>
  </si>
  <si>
    <t xml:space="preserve">Bill Date:29/02/2024
Bill NO : 40121
Total Amount: 11800.00
</t>
  </si>
  <si>
    <t>(RUPEES ELEVEN THOUSAND EIGHT HUNDRED ONLY)</t>
  </si>
  <si>
    <t>BERHAMPURTO 75 KMS.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</si>
</sst>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495300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724276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BILL/JANUARY,%202024/RK%20TRADING%20J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TANGI</v>
          </cell>
          <cell r="G4">
            <v>28</v>
          </cell>
          <cell r="H4">
            <v>60</v>
          </cell>
        </row>
        <row r="5">
          <cell r="F5" t="str">
            <v>BHUBANESWAR</v>
          </cell>
          <cell r="G5">
            <v>4</v>
          </cell>
          <cell r="H5">
            <v>50</v>
          </cell>
        </row>
        <row r="6">
          <cell r="F6" t="str">
            <v>BALASORE</v>
          </cell>
          <cell r="G6">
            <v>6</v>
          </cell>
          <cell r="H6">
            <v>80</v>
          </cell>
        </row>
        <row r="7">
          <cell r="F7" t="str">
            <v>BHUBANESWAR</v>
          </cell>
          <cell r="G7">
            <v>3</v>
          </cell>
          <cell r="H7">
            <v>50</v>
          </cell>
        </row>
        <row r="8">
          <cell r="F8" t="str">
            <v>JHARSUGUDA</v>
          </cell>
          <cell r="G8">
            <v>16</v>
          </cell>
          <cell r="H8">
            <v>150</v>
          </cell>
        </row>
        <row r="9">
          <cell r="F9" t="str">
            <v>PURI</v>
          </cell>
          <cell r="G9">
            <v>6</v>
          </cell>
          <cell r="H9">
            <v>60</v>
          </cell>
        </row>
        <row r="10">
          <cell r="F10" t="str">
            <v>SORO</v>
          </cell>
          <cell r="G10">
            <v>12</v>
          </cell>
          <cell r="H10">
            <v>80</v>
          </cell>
        </row>
        <row r="11">
          <cell r="F11" t="str">
            <v>KHURDA</v>
          </cell>
          <cell r="G11">
            <v>7</v>
          </cell>
          <cell r="H11">
            <v>60</v>
          </cell>
        </row>
        <row r="12">
          <cell r="F12" t="str">
            <v>BHUBANESWAR</v>
          </cell>
          <cell r="G12">
            <v>7</v>
          </cell>
          <cell r="H12">
            <v>50</v>
          </cell>
        </row>
        <row r="13">
          <cell r="F13" t="str">
            <v>ROURKELA</v>
          </cell>
          <cell r="G13">
            <v>3</v>
          </cell>
          <cell r="H13">
            <v>150</v>
          </cell>
        </row>
        <row r="14">
          <cell r="F14" t="str">
            <v>KORIAN</v>
          </cell>
          <cell r="G14">
            <v>3</v>
          </cell>
          <cell r="H14">
            <v>60</v>
          </cell>
        </row>
        <row r="15">
          <cell r="F15" t="str">
            <v>PIPILI</v>
          </cell>
          <cell r="G15">
            <v>4</v>
          </cell>
          <cell r="H15">
            <v>60</v>
          </cell>
        </row>
        <row r="16">
          <cell r="F16" t="str">
            <v>SONEPUR</v>
          </cell>
          <cell r="G16">
            <v>8</v>
          </cell>
          <cell r="H16">
            <v>150</v>
          </cell>
        </row>
        <row r="17">
          <cell r="F17" t="str">
            <v>NIRAKARPUR</v>
          </cell>
          <cell r="G17">
            <v>9</v>
          </cell>
          <cell r="H17">
            <v>60</v>
          </cell>
        </row>
        <row r="18">
          <cell r="F18" t="str">
            <v>SIMILIGUDA</v>
          </cell>
          <cell r="G18">
            <v>3</v>
          </cell>
          <cell r="H18">
            <v>150</v>
          </cell>
        </row>
        <row r="19">
          <cell r="F19" t="str">
            <v>BALASORE</v>
          </cell>
          <cell r="G19">
            <v>5</v>
          </cell>
          <cell r="H19">
            <v>80</v>
          </cell>
        </row>
        <row r="20">
          <cell r="F20" t="str">
            <v>REMUNA</v>
          </cell>
          <cell r="G20">
            <v>6</v>
          </cell>
          <cell r="H20">
            <v>80</v>
          </cell>
        </row>
        <row r="21">
          <cell r="F21" t="str">
            <v>JAGATSINGHPUR</v>
          </cell>
          <cell r="G21">
            <v>3</v>
          </cell>
          <cell r="H21">
            <v>60</v>
          </cell>
        </row>
        <row r="22">
          <cell r="F22" t="str">
            <v>KANDARPUR</v>
          </cell>
          <cell r="G22">
            <v>4</v>
          </cell>
          <cell r="H22">
            <v>60</v>
          </cell>
        </row>
        <row r="23">
          <cell r="F23" t="str">
            <v>BHUBANESWAR</v>
          </cell>
          <cell r="G23">
            <v>2</v>
          </cell>
          <cell r="H23">
            <v>50</v>
          </cell>
        </row>
        <row r="24">
          <cell r="F24" t="str">
            <v>TANGI</v>
          </cell>
          <cell r="G24">
            <v>11</v>
          </cell>
          <cell r="H24">
            <v>60</v>
          </cell>
        </row>
        <row r="25">
          <cell r="F25" t="str">
            <v>BHUBANESWAR</v>
          </cell>
          <cell r="G25">
            <v>1</v>
          </cell>
          <cell r="H25">
            <v>50</v>
          </cell>
        </row>
        <row r="26">
          <cell r="F26" t="str">
            <v>TANGI</v>
          </cell>
          <cell r="G26">
            <v>13</v>
          </cell>
          <cell r="H26">
            <v>60</v>
          </cell>
        </row>
        <row r="27">
          <cell r="F27" t="str">
            <v>BANKI</v>
          </cell>
          <cell r="G27">
            <v>3</v>
          </cell>
          <cell r="H27">
            <v>60</v>
          </cell>
        </row>
        <row r="28">
          <cell r="F28" t="str">
            <v>GHATAGAON</v>
          </cell>
          <cell r="G28">
            <v>2</v>
          </cell>
          <cell r="H28">
            <v>80</v>
          </cell>
        </row>
        <row r="29">
          <cell r="F29" t="str">
            <v>BALASORE</v>
          </cell>
          <cell r="G29">
            <v>20</v>
          </cell>
          <cell r="H29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workbookViewId="0">
      <selection activeCell="M2" sqref="M2"/>
    </sheetView>
  </sheetViews>
  <sheetFormatPr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8.42578125" style="1" customWidth="1"/>
    <col min="7" max="7" width="6.5703125" style="1" customWidth="1"/>
    <col min="8" max="8" width="6.5703125" style="2" bestFit="1" customWidth="1"/>
    <col min="9" max="9" width="7.42578125" style="2" customWidth="1"/>
    <col min="10" max="10" width="5.85546875" style="2" bestFit="1" customWidth="1"/>
    <col min="11" max="11" width="9.42578125" style="2" bestFit="1" customWidth="1"/>
    <col min="12" max="12" width="11" style="1" bestFit="1" customWidth="1"/>
    <col min="13" max="13" width="22.28515625" style="1" bestFit="1" customWidth="1"/>
    <col min="14" max="16384" width="9.140625" style="1"/>
  </cols>
  <sheetData>
    <row r="1" spans="1:17" ht="90" customHeight="1">
      <c r="A1" s="27"/>
      <c r="B1" s="27"/>
      <c r="C1" s="27"/>
      <c r="D1" s="27"/>
      <c r="E1" s="27"/>
      <c r="F1" s="27"/>
      <c r="G1" s="26" t="s">
        <v>0</v>
      </c>
      <c r="H1" s="26"/>
      <c r="I1" s="26"/>
      <c r="J1" s="26"/>
      <c r="K1" s="26"/>
    </row>
    <row r="2" spans="1:17" ht="63.75" customHeight="1">
      <c r="A2" s="28" t="s">
        <v>28</v>
      </c>
      <c r="B2" s="29"/>
      <c r="C2" s="29"/>
      <c r="D2" s="29"/>
      <c r="E2" s="29"/>
      <c r="F2" s="30"/>
      <c r="G2" s="26" t="s">
        <v>88</v>
      </c>
      <c r="H2" s="26"/>
      <c r="I2" s="26"/>
      <c r="J2" s="26"/>
      <c r="K2" s="26"/>
    </row>
    <row r="3" spans="1:17" s="11" customFormat="1" ht="15" customHeight="1">
      <c r="A3" s="9" t="s">
        <v>29</v>
      </c>
      <c r="B3" s="9" t="s">
        <v>30</v>
      </c>
      <c r="C3" s="9" t="s">
        <v>31</v>
      </c>
      <c r="D3" s="9" t="s">
        <v>32</v>
      </c>
      <c r="E3" s="9" t="s">
        <v>33</v>
      </c>
      <c r="F3" s="9" t="s">
        <v>34</v>
      </c>
      <c r="G3" s="9" t="s">
        <v>36</v>
      </c>
      <c r="H3" s="10" t="s">
        <v>37</v>
      </c>
      <c r="I3" s="10" t="s">
        <v>38</v>
      </c>
      <c r="J3" s="10" t="s">
        <v>39</v>
      </c>
      <c r="K3" s="10" t="s">
        <v>40</v>
      </c>
      <c r="L3" s="9" t="s">
        <v>35</v>
      </c>
      <c r="O3" s="12" t="s">
        <v>81</v>
      </c>
      <c r="P3" s="12" t="s">
        <v>82</v>
      </c>
      <c r="Q3" s="12" t="s">
        <v>83</v>
      </c>
    </row>
    <row r="4" spans="1:17" ht="15" customHeight="1">
      <c r="A4" s="8">
        <v>1</v>
      </c>
      <c r="B4" s="6" t="s">
        <v>13</v>
      </c>
      <c r="C4" s="6" t="s">
        <v>63</v>
      </c>
      <c r="D4" s="7" t="s">
        <v>58</v>
      </c>
      <c r="E4" s="7" t="s">
        <v>80</v>
      </c>
      <c r="F4" s="6" t="s">
        <v>17</v>
      </c>
      <c r="G4" s="6">
        <v>8</v>
      </c>
      <c r="H4" s="5">
        <f>VLOOKUP(E4,[1]Invoice!$F$4:$H$29,3,FALSE)</f>
        <v>60</v>
      </c>
      <c r="I4" s="5">
        <f t="shared" ref="I4:I23" si="0">G4*15</f>
        <v>120</v>
      </c>
      <c r="J4" s="5">
        <v>30</v>
      </c>
      <c r="K4" s="5">
        <f>G4*H4+I4+J4</f>
        <v>630</v>
      </c>
      <c r="L4" s="6" t="s">
        <v>55</v>
      </c>
      <c r="O4" s="13">
        <v>60</v>
      </c>
      <c r="P4" s="13">
        <v>80</v>
      </c>
      <c r="Q4" s="13">
        <v>150</v>
      </c>
    </row>
    <row r="5" spans="1:17" ht="15" customHeight="1">
      <c r="A5" s="8">
        <v>2</v>
      </c>
      <c r="B5" s="6" t="s">
        <v>13</v>
      </c>
      <c r="C5" s="6" t="s">
        <v>64</v>
      </c>
      <c r="D5" s="7" t="s">
        <v>58</v>
      </c>
      <c r="E5" s="6" t="s">
        <v>45</v>
      </c>
      <c r="F5" s="6" t="s">
        <v>18</v>
      </c>
      <c r="G5" s="6">
        <v>4</v>
      </c>
      <c r="H5" s="5">
        <f>VLOOKUP(E5,[1]Invoice!$F$4:$H$29,3,FALSE)</f>
        <v>60</v>
      </c>
      <c r="I5" s="5">
        <f t="shared" si="0"/>
        <v>60</v>
      </c>
      <c r="J5" s="5">
        <v>30</v>
      </c>
      <c r="K5" s="5">
        <f t="shared" ref="K5:K23" si="1">G5*H5+I5+J5</f>
        <v>330</v>
      </c>
      <c r="L5" s="6" t="s">
        <v>55</v>
      </c>
      <c r="O5" s="14"/>
      <c r="P5" s="14"/>
      <c r="Q5" s="14"/>
    </row>
    <row r="6" spans="1:17" ht="15" customHeight="1">
      <c r="A6" s="8">
        <v>3</v>
      </c>
      <c r="B6" s="6" t="s">
        <v>8</v>
      </c>
      <c r="C6" s="6" t="s">
        <v>68</v>
      </c>
      <c r="D6" s="7" t="s">
        <v>58</v>
      </c>
      <c r="E6" s="6" t="s">
        <v>49</v>
      </c>
      <c r="F6" s="6" t="s">
        <v>22</v>
      </c>
      <c r="G6" s="6">
        <v>6</v>
      </c>
      <c r="H6" s="5">
        <f>VLOOKUP(E6,[1]Invoice!$F$4:$H$29,3,FALSE)</f>
        <v>60</v>
      </c>
      <c r="I6" s="5">
        <f t="shared" si="0"/>
        <v>90</v>
      </c>
      <c r="J6" s="5">
        <v>30</v>
      </c>
      <c r="K6" s="5">
        <f t="shared" si="1"/>
        <v>480</v>
      </c>
      <c r="L6" s="6" t="s">
        <v>55</v>
      </c>
      <c r="O6" s="15" t="s">
        <v>84</v>
      </c>
      <c r="P6" s="13">
        <v>50</v>
      </c>
      <c r="Q6" s="14"/>
    </row>
    <row r="7" spans="1:17" ht="15" customHeight="1">
      <c r="A7" s="8">
        <v>4</v>
      </c>
      <c r="B7" s="6" t="s">
        <v>3</v>
      </c>
      <c r="C7" s="6" t="s">
        <v>77</v>
      </c>
      <c r="D7" s="7" t="s">
        <v>58</v>
      </c>
      <c r="E7" s="6" t="s">
        <v>42</v>
      </c>
      <c r="F7" s="6" t="s">
        <v>23</v>
      </c>
      <c r="G7" s="6">
        <v>3</v>
      </c>
      <c r="H7" s="5">
        <f>VLOOKUP(E7,[1]Invoice!$F$4:$H$29,3,FALSE)</f>
        <v>80</v>
      </c>
      <c r="I7" s="5">
        <f t="shared" si="0"/>
        <v>45</v>
      </c>
      <c r="J7" s="5">
        <v>30</v>
      </c>
      <c r="K7" s="5">
        <f t="shared" si="1"/>
        <v>315</v>
      </c>
      <c r="L7" s="6" t="s">
        <v>55</v>
      </c>
      <c r="O7" s="15" t="s">
        <v>85</v>
      </c>
      <c r="P7" s="13">
        <v>15</v>
      </c>
      <c r="Q7" s="14"/>
    </row>
    <row r="8" spans="1:17" ht="15" customHeight="1">
      <c r="A8" s="8">
        <v>5</v>
      </c>
      <c r="B8" s="6" t="s">
        <v>25</v>
      </c>
      <c r="C8" s="6" t="s">
        <v>60</v>
      </c>
      <c r="D8" s="7" t="s">
        <v>58</v>
      </c>
      <c r="E8" s="6" t="s">
        <v>42</v>
      </c>
      <c r="F8" s="6" t="s">
        <v>26</v>
      </c>
      <c r="G8" s="6">
        <v>3</v>
      </c>
      <c r="H8" s="5">
        <f>VLOOKUP(E8,[1]Invoice!$F$4:$H$29,3,FALSE)</f>
        <v>80</v>
      </c>
      <c r="I8" s="5">
        <f t="shared" si="0"/>
        <v>45</v>
      </c>
      <c r="J8" s="5">
        <v>30</v>
      </c>
      <c r="K8" s="5">
        <f t="shared" si="1"/>
        <v>315</v>
      </c>
      <c r="L8" s="6" t="s">
        <v>55</v>
      </c>
      <c r="O8" s="15" t="s">
        <v>86</v>
      </c>
      <c r="P8" s="13">
        <v>30</v>
      </c>
      <c r="Q8" s="14"/>
    </row>
    <row r="9" spans="1:17" ht="15" customHeight="1">
      <c r="A9" s="8">
        <v>6</v>
      </c>
      <c r="B9" s="6" t="s">
        <v>13</v>
      </c>
      <c r="C9" s="6" t="s">
        <v>59</v>
      </c>
      <c r="D9" s="7" t="s">
        <v>58</v>
      </c>
      <c r="E9" s="6" t="s">
        <v>43</v>
      </c>
      <c r="F9" s="6" t="s">
        <v>14</v>
      </c>
      <c r="G9" s="6">
        <v>4</v>
      </c>
      <c r="H9" s="5">
        <f>VLOOKUP(E9,[1]Invoice!$F$4:$H$29,3,FALSE)</f>
        <v>150</v>
      </c>
      <c r="I9" s="5">
        <f t="shared" si="0"/>
        <v>60</v>
      </c>
      <c r="J9" s="5">
        <v>30</v>
      </c>
      <c r="K9" s="5">
        <f t="shared" si="1"/>
        <v>690</v>
      </c>
      <c r="L9" s="6" t="s">
        <v>55</v>
      </c>
    </row>
    <row r="10" spans="1:17" ht="15" customHeight="1">
      <c r="A10" s="8">
        <v>7</v>
      </c>
      <c r="B10" s="6" t="s">
        <v>3</v>
      </c>
      <c r="C10" s="6" t="s">
        <v>75</v>
      </c>
      <c r="D10" s="7" t="s">
        <v>58</v>
      </c>
      <c r="E10" s="6" t="s">
        <v>43</v>
      </c>
      <c r="F10" s="6" t="s">
        <v>4</v>
      </c>
      <c r="G10" s="6">
        <v>4</v>
      </c>
      <c r="H10" s="5">
        <f>VLOOKUP(E10,[1]Invoice!$F$4:$H$29,3,FALSE)</f>
        <v>150</v>
      </c>
      <c r="I10" s="5">
        <f t="shared" si="0"/>
        <v>60</v>
      </c>
      <c r="J10" s="5">
        <v>30</v>
      </c>
      <c r="K10" s="5">
        <f t="shared" si="1"/>
        <v>690</v>
      </c>
      <c r="L10" s="6" t="s">
        <v>55</v>
      </c>
    </row>
    <row r="11" spans="1:17" ht="15" customHeight="1">
      <c r="A11" s="8">
        <v>8</v>
      </c>
      <c r="B11" s="6" t="s">
        <v>10</v>
      </c>
      <c r="C11" s="6" t="s">
        <v>69</v>
      </c>
      <c r="D11" s="7" t="s">
        <v>58</v>
      </c>
      <c r="E11" s="6" t="s">
        <v>50</v>
      </c>
      <c r="F11" s="6" t="s">
        <v>12</v>
      </c>
      <c r="G11" s="6">
        <v>5</v>
      </c>
      <c r="H11" s="5">
        <v>80</v>
      </c>
      <c r="I11" s="5">
        <f t="shared" si="0"/>
        <v>75</v>
      </c>
      <c r="J11" s="5">
        <v>30</v>
      </c>
      <c r="K11" s="5">
        <f t="shared" si="1"/>
        <v>505</v>
      </c>
      <c r="L11" s="6" t="s">
        <v>55</v>
      </c>
    </row>
    <row r="12" spans="1:17" ht="15" customHeight="1">
      <c r="A12" s="8">
        <v>9</v>
      </c>
      <c r="B12" s="6" t="s">
        <v>13</v>
      </c>
      <c r="C12" s="6" t="s">
        <v>61</v>
      </c>
      <c r="D12" s="7" t="s">
        <v>58</v>
      </c>
      <c r="E12" s="6" t="s">
        <v>44</v>
      </c>
      <c r="F12" s="6" t="s">
        <v>15</v>
      </c>
      <c r="G12" s="6">
        <v>11</v>
      </c>
      <c r="H12" s="5">
        <v>150</v>
      </c>
      <c r="I12" s="5">
        <f t="shared" si="0"/>
        <v>165</v>
      </c>
      <c r="J12" s="5">
        <v>30</v>
      </c>
      <c r="K12" s="5">
        <f t="shared" si="1"/>
        <v>1845</v>
      </c>
      <c r="L12" s="6" t="s">
        <v>55</v>
      </c>
    </row>
    <row r="13" spans="1:17" ht="15" customHeight="1">
      <c r="A13" s="8">
        <v>10</v>
      </c>
      <c r="B13" s="6" t="s">
        <v>13</v>
      </c>
      <c r="C13" s="6" t="s">
        <v>62</v>
      </c>
      <c r="D13" s="7" t="s">
        <v>58</v>
      </c>
      <c r="E13" s="16" t="s">
        <v>87</v>
      </c>
      <c r="F13" s="6" t="s">
        <v>16</v>
      </c>
      <c r="G13" s="6">
        <v>5</v>
      </c>
      <c r="H13" s="5">
        <v>150</v>
      </c>
      <c r="I13" s="5">
        <f t="shared" si="0"/>
        <v>75</v>
      </c>
      <c r="J13" s="5">
        <v>30</v>
      </c>
      <c r="K13" s="5">
        <f t="shared" si="1"/>
        <v>855</v>
      </c>
      <c r="L13" s="6" t="s">
        <v>56</v>
      </c>
      <c r="M13" s="16" t="s">
        <v>90</v>
      </c>
    </row>
    <row r="14" spans="1:17" ht="15" customHeight="1">
      <c r="A14" s="8">
        <v>11</v>
      </c>
      <c r="B14" s="6" t="s">
        <v>13</v>
      </c>
      <c r="C14" s="6" t="s">
        <v>65</v>
      </c>
      <c r="D14" s="7" t="s">
        <v>58</v>
      </c>
      <c r="E14" s="6" t="s">
        <v>46</v>
      </c>
      <c r="F14" s="6" t="s">
        <v>19</v>
      </c>
      <c r="G14" s="6">
        <v>4</v>
      </c>
      <c r="H14" s="5">
        <v>60</v>
      </c>
      <c r="I14" s="5">
        <f t="shared" si="0"/>
        <v>60</v>
      </c>
      <c r="J14" s="5">
        <v>30</v>
      </c>
      <c r="K14" s="5">
        <f t="shared" si="1"/>
        <v>330</v>
      </c>
      <c r="L14" s="6" t="s">
        <v>55</v>
      </c>
    </row>
    <row r="15" spans="1:17" ht="15" customHeight="1">
      <c r="A15" s="8">
        <v>12</v>
      </c>
      <c r="B15" s="6" t="s">
        <v>8</v>
      </c>
      <c r="C15" s="6" t="s">
        <v>66</v>
      </c>
      <c r="D15" s="7" t="s">
        <v>58</v>
      </c>
      <c r="E15" s="6" t="s">
        <v>47</v>
      </c>
      <c r="F15" s="6" t="s">
        <v>20</v>
      </c>
      <c r="G15" s="6">
        <v>5</v>
      </c>
      <c r="H15" s="5">
        <v>80</v>
      </c>
      <c r="I15" s="5">
        <f t="shared" si="0"/>
        <v>75</v>
      </c>
      <c r="J15" s="5">
        <v>30</v>
      </c>
      <c r="K15" s="5">
        <f t="shared" si="1"/>
        <v>505</v>
      </c>
      <c r="L15" s="6" t="s">
        <v>55</v>
      </c>
    </row>
    <row r="16" spans="1:17" ht="15" customHeight="1">
      <c r="A16" s="8">
        <v>13</v>
      </c>
      <c r="B16" s="6" t="s">
        <v>8</v>
      </c>
      <c r="C16" s="6" t="s">
        <v>67</v>
      </c>
      <c r="D16" s="7" t="s">
        <v>58</v>
      </c>
      <c r="E16" s="6" t="s">
        <v>48</v>
      </c>
      <c r="F16" s="6" t="s">
        <v>21</v>
      </c>
      <c r="G16" s="6">
        <v>4</v>
      </c>
      <c r="H16" s="5">
        <v>60</v>
      </c>
      <c r="I16" s="5">
        <f t="shared" si="0"/>
        <v>60</v>
      </c>
      <c r="J16" s="5">
        <v>30</v>
      </c>
      <c r="K16" s="5">
        <f t="shared" si="1"/>
        <v>330</v>
      </c>
      <c r="L16" s="6" t="s">
        <v>55</v>
      </c>
    </row>
    <row r="17" spans="1:12" ht="15" customHeight="1">
      <c r="A17" s="8">
        <v>14</v>
      </c>
      <c r="B17" s="6" t="s">
        <v>10</v>
      </c>
      <c r="C17" s="6" t="s">
        <v>70</v>
      </c>
      <c r="D17" s="7" t="s">
        <v>58</v>
      </c>
      <c r="E17" s="7" t="s">
        <v>79</v>
      </c>
      <c r="F17" s="6" t="s">
        <v>11</v>
      </c>
      <c r="G17" s="6">
        <v>5</v>
      </c>
      <c r="H17" s="5">
        <v>150</v>
      </c>
      <c r="I17" s="5">
        <f t="shared" si="0"/>
        <v>75</v>
      </c>
      <c r="J17" s="5">
        <v>30</v>
      </c>
      <c r="K17" s="5">
        <f t="shared" si="1"/>
        <v>855</v>
      </c>
      <c r="L17" s="6" t="s">
        <v>57</v>
      </c>
    </row>
    <row r="18" spans="1:12" ht="15" customHeight="1">
      <c r="A18" s="8">
        <v>15</v>
      </c>
      <c r="B18" s="6" t="s">
        <v>8</v>
      </c>
      <c r="C18" s="6" t="s">
        <v>71</v>
      </c>
      <c r="D18" s="7" t="s">
        <v>58</v>
      </c>
      <c r="E18" s="6" t="s">
        <v>51</v>
      </c>
      <c r="F18" s="6" t="s">
        <v>9</v>
      </c>
      <c r="G18" s="6">
        <v>2</v>
      </c>
      <c r="H18" s="5">
        <v>80</v>
      </c>
      <c r="I18" s="5">
        <f t="shared" si="0"/>
        <v>30</v>
      </c>
      <c r="J18" s="5">
        <v>30</v>
      </c>
      <c r="K18" s="5">
        <f t="shared" si="1"/>
        <v>220</v>
      </c>
      <c r="L18" s="6" t="s">
        <v>55</v>
      </c>
    </row>
    <row r="19" spans="1:12" ht="15" customHeight="1">
      <c r="A19" s="8">
        <v>16</v>
      </c>
      <c r="B19" s="6" t="s">
        <v>3</v>
      </c>
      <c r="C19" s="6" t="s">
        <v>72</v>
      </c>
      <c r="D19" s="7" t="s">
        <v>58</v>
      </c>
      <c r="E19" s="6" t="s">
        <v>52</v>
      </c>
      <c r="F19" s="6" t="s">
        <v>7</v>
      </c>
      <c r="G19" s="6">
        <v>5</v>
      </c>
      <c r="H19" s="5">
        <v>80</v>
      </c>
      <c r="I19" s="5">
        <f t="shared" si="0"/>
        <v>75</v>
      </c>
      <c r="J19" s="5">
        <v>30</v>
      </c>
      <c r="K19" s="5">
        <f t="shared" si="1"/>
        <v>505</v>
      </c>
      <c r="L19" s="6" t="s">
        <v>55</v>
      </c>
    </row>
    <row r="20" spans="1:12" ht="15" customHeight="1">
      <c r="A20" s="8">
        <v>17</v>
      </c>
      <c r="B20" s="6" t="s">
        <v>3</v>
      </c>
      <c r="C20" s="6" t="s">
        <v>73</v>
      </c>
      <c r="D20" s="7" t="s">
        <v>58</v>
      </c>
      <c r="E20" s="6" t="s">
        <v>51</v>
      </c>
      <c r="F20" s="6" t="s">
        <v>6</v>
      </c>
      <c r="G20" s="6">
        <v>3</v>
      </c>
      <c r="H20" s="5">
        <v>80</v>
      </c>
      <c r="I20" s="5">
        <f t="shared" si="0"/>
        <v>45</v>
      </c>
      <c r="J20" s="5">
        <v>30</v>
      </c>
      <c r="K20" s="5">
        <f t="shared" si="1"/>
        <v>315</v>
      </c>
      <c r="L20" s="6" t="s">
        <v>55</v>
      </c>
    </row>
    <row r="21" spans="1:12" ht="15" customHeight="1">
      <c r="A21" s="8">
        <v>18</v>
      </c>
      <c r="B21" s="6" t="s">
        <v>3</v>
      </c>
      <c r="C21" s="6" t="s">
        <v>74</v>
      </c>
      <c r="D21" s="7" t="s">
        <v>58</v>
      </c>
      <c r="E21" s="6" t="s">
        <v>53</v>
      </c>
      <c r="F21" s="6" t="s">
        <v>5</v>
      </c>
      <c r="G21" s="6">
        <v>13</v>
      </c>
      <c r="H21" s="5">
        <v>80</v>
      </c>
      <c r="I21" s="5">
        <f t="shared" si="0"/>
        <v>195</v>
      </c>
      <c r="J21" s="5">
        <v>30</v>
      </c>
      <c r="K21" s="5">
        <f t="shared" si="1"/>
        <v>1265</v>
      </c>
      <c r="L21" s="6" t="s">
        <v>55</v>
      </c>
    </row>
    <row r="22" spans="1:12" ht="15" customHeight="1">
      <c r="A22" s="8">
        <v>19</v>
      </c>
      <c r="B22" s="6" t="s">
        <v>1</v>
      </c>
      <c r="C22" s="6" t="s">
        <v>76</v>
      </c>
      <c r="D22" s="7" t="s">
        <v>58</v>
      </c>
      <c r="E22" s="6" t="s">
        <v>54</v>
      </c>
      <c r="F22" s="6" t="s">
        <v>2</v>
      </c>
      <c r="G22" s="6">
        <v>3</v>
      </c>
      <c r="H22" s="5">
        <v>80</v>
      </c>
      <c r="I22" s="5">
        <f t="shared" si="0"/>
        <v>45</v>
      </c>
      <c r="J22" s="5">
        <v>30</v>
      </c>
      <c r="K22" s="5">
        <f t="shared" si="1"/>
        <v>315</v>
      </c>
      <c r="L22" s="6" t="s">
        <v>55</v>
      </c>
    </row>
    <row r="23" spans="1:12" ht="15" customHeight="1">
      <c r="A23" s="8">
        <v>20</v>
      </c>
      <c r="B23" s="6" t="s">
        <v>3</v>
      </c>
      <c r="C23" s="6" t="s">
        <v>78</v>
      </c>
      <c r="D23" s="7" t="s">
        <v>58</v>
      </c>
      <c r="E23" s="6" t="s">
        <v>53</v>
      </c>
      <c r="F23" s="6" t="s">
        <v>24</v>
      </c>
      <c r="G23" s="6">
        <v>5</v>
      </c>
      <c r="H23" s="5">
        <v>80</v>
      </c>
      <c r="I23" s="5">
        <f t="shared" si="0"/>
        <v>75</v>
      </c>
      <c r="J23" s="5">
        <v>30</v>
      </c>
      <c r="K23" s="5">
        <f t="shared" si="1"/>
        <v>505</v>
      </c>
      <c r="L23" s="6" t="s">
        <v>57</v>
      </c>
    </row>
    <row r="24" spans="1:12" s="18" customFormat="1">
      <c r="A24" s="19" t="s">
        <v>89</v>
      </c>
      <c r="B24" s="19"/>
      <c r="C24" s="19"/>
      <c r="D24" s="19"/>
      <c r="E24" s="19"/>
      <c r="F24" s="19"/>
      <c r="G24" s="19"/>
      <c r="H24" s="20"/>
      <c r="I24" s="20"/>
      <c r="J24" s="20"/>
      <c r="K24" s="17">
        <f>SUM(K4:K23)</f>
        <v>11800</v>
      </c>
      <c r="L24" s="6"/>
    </row>
    <row r="25" spans="1:12" s="3" customFormat="1" ht="30" customHeight="1">
      <c r="A25" s="21" t="s">
        <v>41</v>
      </c>
      <c r="B25" s="22"/>
      <c r="C25" s="22"/>
      <c r="D25" s="22"/>
      <c r="E25" s="22"/>
      <c r="F25" s="22"/>
      <c r="G25" s="22"/>
      <c r="H25" s="22"/>
      <c r="I25" s="22"/>
      <c r="J25" s="22"/>
      <c r="K25" s="23"/>
      <c r="L25" s="6"/>
    </row>
    <row r="26" spans="1:12" s="3" customFormat="1" ht="30" customHeight="1">
      <c r="A26" s="24" t="s">
        <v>27</v>
      </c>
      <c r="B26" s="24"/>
      <c r="C26" s="24"/>
      <c r="D26" s="24"/>
      <c r="E26" s="24"/>
      <c r="F26" s="24"/>
      <c r="G26" s="24"/>
      <c r="H26" s="25"/>
      <c r="I26" s="25"/>
      <c r="J26" s="25"/>
      <c r="K26" s="25"/>
      <c r="L26" s="6"/>
    </row>
    <row r="27" spans="1:12">
      <c r="G27" s="4">
        <f>SUM(G4:G23)</f>
        <v>102</v>
      </c>
    </row>
  </sheetData>
  <sortState ref="B4:L23">
    <sortCondition ref="H4:H23"/>
    <sortCondition ref="C4:C23"/>
  </sortState>
  <mergeCells count="7">
    <mergeCell ref="A24:J24"/>
    <mergeCell ref="A25:K25"/>
    <mergeCell ref="A26:K26"/>
    <mergeCell ref="G1:K1"/>
    <mergeCell ref="G2:K2"/>
    <mergeCell ref="A1:F1"/>
    <mergeCell ref="A2:F2"/>
  </mergeCells>
  <pageMargins left="0.33" right="0.2800000000000000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2024-03-13T13:35:07Z</cp:lastPrinted>
  <dcterms:created xsi:type="dcterms:W3CDTF">2024-03-09T08:24:46Z</dcterms:created>
  <dcterms:modified xsi:type="dcterms:W3CDTF">2024-05-02T06:59:25Z</dcterms:modified>
</cp:coreProperties>
</file>