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9" i="1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4"/>
  <c r="L4" s="1"/>
  <c r="L16" s="1"/>
  <c r="J5"/>
  <c r="J6"/>
  <c r="J7"/>
  <c r="J8"/>
  <c r="J9"/>
  <c r="J10"/>
  <c r="J11"/>
  <c r="J12"/>
  <c r="J13"/>
  <c r="J14"/>
  <c r="J15"/>
  <c r="J4"/>
  <c r="I5"/>
  <c r="I6"/>
  <c r="I7"/>
  <c r="I8"/>
  <c r="I9"/>
  <c r="I10"/>
  <c r="I11"/>
  <c r="I12"/>
  <c r="I13"/>
  <c r="I14"/>
  <c r="I15"/>
  <c r="I4"/>
</calcChain>
</file>

<file path=xl/sharedStrings.xml><?xml version="1.0" encoding="utf-8"?>
<sst xmlns="http://schemas.openxmlformats.org/spreadsheetml/2006/main" count="78" uniqueCount="56">
  <si>
    <t>INVOICE
PRAGATI LOGISTICS,SAMANTA SAHI KHUNTIA LANE,8984191006
GST No:21AGHPB9356M1Z9</t>
  </si>
  <si>
    <t>04/2/2025</t>
  </si>
  <si>
    <t>1033</t>
  </si>
  <si>
    <t>12/2/2025</t>
  </si>
  <si>
    <t>1049</t>
  </si>
  <si>
    <t>15/2/2025</t>
  </si>
  <si>
    <t>1071</t>
  </si>
  <si>
    <t>18/2/2025</t>
  </si>
  <si>
    <t>1086</t>
  </si>
  <si>
    <t>1082</t>
  </si>
  <si>
    <t>1090</t>
  </si>
  <si>
    <t>28/2/2025</t>
  </si>
  <si>
    <t>1141</t>
  </si>
  <si>
    <t>1116</t>
  </si>
  <si>
    <t>1136</t>
  </si>
  <si>
    <t>1134</t>
  </si>
  <si>
    <t>1079</t>
  </si>
  <si>
    <t>22/2/2025</t>
  </si>
  <si>
    <t>1104</t>
  </si>
  <si>
    <t>Thanking you for your business.
PRAGATI LOGISTICS</t>
  </si>
  <si>
    <t>Kindly, verify &amp; confirm within 7 days, else GST will be filed by 20th MARCH, 2025. 
GST to be paid by Consignor under Reverse Charge Mechanism(RCM) as per GST.</t>
  </si>
  <si>
    <t>CHANDANPUR</t>
  </si>
  <si>
    <t>PURI</t>
  </si>
  <si>
    <t>NIMAPARA</t>
  </si>
  <si>
    <t>BINKA</t>
  </si>
  <si>
    <t>CHANDPUR</t>
  </si>
  <si>
    <t>RAJ SUNAKHALA</t>
  </si>
  <si>
    <t>JEYPORE</t>
  </si>
  <si>
    <t>CTC</t>
  </si>
  <si>
    <t>JA/24985</t>
  </si>
  <si>
    <t>JA/25762</t>
  </si>
  <si>
    <t>JA/25789</t>
  </si>
  <si>
    <t>JA/25954</t>
  </si>
  <si>
    <t>JA/25981</t>
  </si>
  <si>
    <t>JA/25983</t>
  </si>
  <si>
    <t>JA/26726</t>
  </si>
  <si>
    <t>JA/26767</t>
  </si>
  <si>
    <t>JA/26834</t>
  </si>
  <si>
    <t>JA/27109</t>
  </si>
  <si>
    <t>JA/26151</t>
  </si>
  <si>
    <t>JA/26260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</si>
  <si>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</si>
  <si>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</si>
  <si>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</si>
  <si>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</si>
  <si>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</si>
  <si>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</si>
  <si>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</si>
  <si>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</si>
  <si>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</si>
  <si>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</si>
  <si>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 CH.</t>
  </si>
  <si>
    <t>AMT.</t>
  </si>
  <si>
    <t xml:space="preserve">LOCK MASTER INDIA PVT LTD
Address:industrial estate,jagatpur,9437672888
GST No:21AAACL2928F1Z0
</t>
  </si>
  <si>
    <t>(RUPEES NINE THOUSAND SIX HUNDRED FOURTY FOUR ONLY)</t>
  </si>
  <si>
    <t xml:space="preserve">Bill Date: 28/02/2025
Bill NO : 37006
Total Amount:9644.00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</si>
</sst>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47625</xdr:rowOff>
    </xdr:from>
    <xdr:to>
      <xdr:col>7</xdr:col>
      <xdr:colOff>180975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1" y="47625"/>
          <a:ext cx="3724274" cy="1019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>
        <row r="5">
          <cell r="C5" t="str">
            <v>ANGUL</v>
          </cell>
          <cell r="D5">
            <v>50</v>
          </cell>
        </row>
        <row r="6">
          <cell r="C6" t="str">
            <v>BAHANAGA</v>
          </cell>
          <cell r="D6">
            <v>120</v>
          </cell>
        </row>
        <row r="7">
          <cell r="C7" t="str">
            <v>BALASORE</v>
          </cell>
          <cell r="D7">
            <v>110</v>
          </cell>
        </row>
        <row r="8">
          <cell r="C8" t="str">
            <v>BALIAPAL</v>
          </cell>
          <cell r="D8">
            <v>150</v>
          </cell>
        </row>
        <row r="9">
          <cell r="C9" t="str">
            <v>BALUGAON</v>
          </cell>
          <cell r="D9">
            <v>85</v>
          </cell>
        </row>
        <row r="10">
          <cell r="C10" t="str">
            <v>BARIPADA</v>
          </cell>
          <cell r="D10">
            <v>110</v>
          </cell>
        </row>
        <row r="11">
          <cell r="C11" t="str">
            <v xml:space="preserve">BELLAGUNTHA </v>
          </cell>
          <cell r="D11">
            <v>110</v>
          </cell>
        </row>
        <row r="12">
          <cell r="C12" t="str">
            <v>BERHAMPUR</v>
          </cell>
          <cell r="D12">
            <v>100</v>
          </cell>
        </row>
        <row r="13">
          <cell r="C13" t="str">
            <v>BHANJANAGAR</v>
          </cell>
          <cell r="D13">
            <v>140</v>
          </cell>
        </row>
        <row r="14">
          <cell r="C14" t="str">
            <v>BHUBANESWAR</v>
          </cell>
          <cell r="D14">
            <v>40</v>
          </cell>
        </row>
        <row r="15">
          <cell r="C15" t="str">
            <v>BINKA</v>
          </cell>
          <cell r="D15">
            <v>150</v>
          </cell>
        </row>
        <row r="16">
          <cell r="C16" t="str">
            <v>BURLA</v>
          </cell>
          <cell r="D16">
            <v>120</v>
          </cell>
        </row>
        <row r="17">
          <cell r="C17" t="str">
            <v>CHANDANPUR</v>
          </cell>
          <cell r="D17">
            <v>100</v>
          </cell>
        </row>
        <row r="18">
          <cell r="C18" t="str">
            <v>CHANDIKHOL</v>
          </cell>
          <cell r="D18">
            <v>60</v>
          </cell>
        </row>
        <row r="19">
          <cell r="C19" t="str">
            <v>CHANDPUR</v>
          </cell>
          <cell r="D19">
            <v>60</v>
          </cell>
        </row>
        <row r="20">
          <cell r="C20" t="str">
            <v>CHHATRAPUR</v>
          </cell>
          <cell r="D20">
            <v>120</v>
          </cell>
        </row>
        <row r="21">
          <cell r="C21" t="str">
            <v>DAMANJODI</v>
          </cell>
          <cell r="D21">
            <v>180</v>
          </cell>
        </row>
        <row r="22">
          <cell r="C22" t="str">
            <v>DASPALLA</v>
          </cell>
          <cell r="D22">
            <v>90</v>
          </cell>
        </row>
        <row r="23">
          <cell r="C23" t="str">
            <v>DHALAPATHAR</v>
          </cell>
          <cell r="D23">
            <v>80</v>
          </cell>
        </row>
        <row r="24">
          <cell r="C24" t="str">
            <v>DIGAPAHANDI</v>
          </cell>
          <cell r="D24">
            <v>130</v>
          </cell>
        </row>
        <row r="25">
          <cell r="C25" t="str">
            <v>GOPA KENDRAPARA</v>
          </cell>
          <cell r="D25">
            <v>70</v>
          </cell>
        </row>
        <row r="26">
          <cell r="C26" t="str">
            <v>GUNUPUR</v>
          </cell>
          <cell r="D26">
            <v>160</v>
          </cell>
        </row>
        <row r="27">
          <cell r="C27" t="str">
            <v>JALESWAR</v>
          </cell>
          <cell r="D27">
            <v>140</v>
          </cell>
        </row>
        <row r="28">
          <cell r="C28" t="str">
            <v>JASIPUR</v>
          </cell>
          <cell r="D28">
            <v>110</v>
          </cell>
        </row>
        <row r="29">
          <cell r="C29" t="str">
            <v>JATNI</v>
          </cell>
          <cell r="D29">
            <v>55</v>
          </cell>
        </row>
        <row r="30">
          <cell r="C30" t="str">
            <v>JEYPORE</v>
          </cell>
          <cell r="D30">
            <v>110</v>
          </cell>
        </row>
        <row r="31">
          <cell r="C31" t="str">
            <v>KAMAKHYANAGAR</v>
          </cell>
          <cell r="D31">
            <v>80</v>
          </cell>
        </row>
        <row r="32">
          <cell r="C32" t="str">
            <v>KANTABANJI</v>
          </cell>
          <cell r="D32">
            <v>110</v>
          </cell>
        </row>
        <row r="33">
          <cell r="C33" t="str">
            <v>KARANJIA</v>
          </cell>
          <cell r="D33">
            <v>100</v>
          </cell>
        </row>
        <row r="34">
          <cell r="C34" t="str">
            <v>KENDRAPARA</v>
          </cell>
          <cell r="D34">
            <v>70</v>
          </cell>
        </row>
        <row r="35">
          <cell r="C35" t="str">
            <v>KEONJHAR</v>
          </cell>
          <cell r="D35">
            <v>70</v>
          </cell>
        </row>
        <row r="36">
          <cell r="C36" t="str">
            <v>KHURDA</v>
          </cell>
          <cell r="D36">
            <v>60</v>
          </cell>
        </row>
        <row r="37">
          <cell r="C37" t="str">
            <v>KUCHINDA</v>
          </cell>
          <cell r="D37">
            <v>150</v>
          </cell>
        </row>
        <row r="38">
          <cell r="C38" t="str">
            <v>NABARANGPUR</v>
          </cell>
          <cell r="D38">
            <v>130</v>
          </cell>
        </row>
        <row r="39">
          <cell r="C39" t="str">
            <v>NAYAGARH</v>
          </cell>
          <cell r="D39">
            <v>80</v>
          </cell>
        </row>
        <row r="40">
          <cell r="C40" t="str">
            <v>NIMAPARA</v>
          </cell>
          <cell r="D40">
            <v>80</v>
          </cell>
        </row>
        <row r="41">
          <cell r="C41" t="str">
            <v>PAPADAHANDI</v>
          </cell>
          <cell r="D41">
            <v>180</v>
          </cell>
        </row>
        <row r="42">
          <cell r="C42" t="str">
            <v>PARADEEP</v>
          </cell>
          <cell r="D42">
            <v>80</v>
          </cell>
        </row>
        <row r="43">
          <cell r="C43" t="str">
            <v>PHULBANI</v>
          </cell>
          <cell r="D43">
            <v>140</v>
          </cell>
        </row>
        <row r="44">
          <cell r="C44" t="str">
            <v>PURI</v>
          </cell>
          <cell r="D44">
            <v>80</v>
          </cell>
        </row>
        <row r="45">
          <cell r="C45" t="str">
            <v>RAIRANGPUR</v>
          </cell>
          <cell r="D45">
            <v>110</v>
          </cell>
        </row>
        <row r="46">
          <cell r="C46" t="str">
            <v>RAJ SUNAKHALA</v>
          </cell>
          <cell r="D46">
            <v>80</v>
          </cell>
        </row>
        <row r="47">
          <cell r="C47" t="str">
            <v>RAYAGADA</v>
          </cell>
          <cell r="D47">
            <v>100</v>
          </cell>
        </row>
        <row r="48">
          <cell r="C48" t="str">
            <v>ROURKELA</v>
          </cell>
          <cell r="D48">
            <v>100</v>
          </cell>
        </row>
        <row r="49">
          <cell r="C49" t="str">
            <v>SAMBALPUR</v>
          </cell>
          <cell r="D49">
            <v>100</v>
          </cell>
        </row>
        <row r="50">
          <cell r="C50" t="str">
            <v>SHERGARH</v>
          </cell>
          <cell r="D50">
            <v>130</v>
          </cell>
        </row>
        <row r="51">
          <cell r="C51" t="str">
            <v>SORO</v>
          </cell>
          <cell r="D51">
            <v>100</v>
          </cell>
        </row>
        <row r="52">
          <cell r="C52" t="str">
            <v>SUNGUDA</v>
          </cell>
          <cell r="D52">
            <v>50</v>
          </cell>
        </row>
        <row r="53">
          <cell r="C53" t="str">
            <v>TALCHER</v>
          </cell>
          <cell r="D53">
            <v>60</v>
          </cell>
        </row>
        <row r="54">
          <cell r="C54" t="str">
            <v>TANGI KHURDA</v>
          </cell>
          <cell r="D54">
            <v>60</v>
          </cell>
        </row>
        <row r="55">
          <cell r="C55" t="str">
            <v>TIRTOL</v>
          </cell>
          <cell r="D55">
            <v>70</v>
          </cell>
        </row>
        <row r="56">
          <cell r="C56" t="str">
            <v>TITILAGARH</v>
          </cell>
          <cell r="D56">
            <v>125</v>
          </cell>
        </row>
        <row r="57">
          <cell r="C57" t="str">
            <v>CHANDOLA</v>
          </cell>
          <cell r="D57">
            <v>70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Q14" sqref="Q14"/>
    </sheetView>
  </sheetViews>
  <sheetFormatPr defaultRowHeight="15"/>
  <cols>
    <col min="1" max="1" width="3" style="1" bestFit="1" customWidth="1"/>
    <col min="2" max="2" width="9.7109375" style="1" bestFit="1" customWidth="1"/>
    <col min="3" max="3" width="8.85546875" style="1" bestFit="1" customWidth="1"/>
    <col min="4" max="4" width="7.5703125" style="1" bestFit="1" customWidth="1"/>
    <col min="5" max="5" width="15.5703125" style="1" bestFit="1" customWidth="1"/>
    <col min="6" max="6" width="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7.140625" style="2" bestFit="1" customWidth="1"/>
    <col min="11" max="11" width="6.42578125" style="2" bestFit="1" customWidth="1"/>
    <col min="12" max="12" width="7.5703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60" customHeight="1">
      <c r="A2" s="17" t="s">
        <v>53</v>
      </c>
      <c r="B2" s="18"/>
      <c r="C2" s="18"/>
      <c r="D2" s="18"/>
      <c r="E2" s="18"/>
      <c r="F2" s="18"/>
      <c r="G2" s="18"/>
      <c r="H2" s="19"/>
      <c r="I2" s="20" t="s">
        <v>55</v>
      </c>
      <c r="J2" s="20"/>
      <c r="K2" s="20"/>
      <c r="L2" s="20"/>
    </row>
    <row r="3" spans="1:12" s="3" customFormat="1">
      <c r="A3" s="6" t="s">
        <v>41</v>
      </c>
      <c r="B3" s="6" t="s">
        <v>42</v>
      </c>
      <c r="C3" s="6" t="s">
        <v>43</v>
      </c>
      <c r="D3" s="6" t="s">
        <v>44</v>
      </c>
      <c r="E3" s="6" t="s">
        <v>45</v>
      </c>
      <c r="F3" s="6" t="s">
        <v>46</v>
      </c>
      <c r="G3" s="6" t="s">
        <v>47</v>
      </c>
      <c r="H3" s="10" t="s">
        <v>48</v>
      </c>
      <c r="I3" s="10" t="s">
        <v>49</v>
      </c>
      <c r="J3" s="10" t="s">
        <v>50</v>
      </c>
      <c r="K3" s="10" t="s">
        <v>51</v>
      </c>
      <c r="L3" s="10" t="s">
        <v>52</v>
      </c>
    </row>
    <row r="4" spans="1:12">
      <c r="A4" s="4">
        <v>1</v>
      </c>
      <c r="B4" s="4" t="s">
        <v>1</v>
      </c>
      <c r="C4" s="4" t="s">
        <v>29</v>
      </c>
      <c r="D4" s="9" t="s">
        <v>28</v>
      </c>
      <c r="E4" s="4" t="s">
        <v>21</v>
      </c>
      <c r="F4" s="4" t="s">
        <v>2</v>
      </c>
      <c r="G4" s="4">
        <v>10</v>
      </c>
      <c r="H4" s="7">
        <f>VLOOKUP(E4,'[1]LOCK MASTER'!$C$5:$D$57,2,FALSE)</f>
        <v>100</v>
      </c>
      <c r="I4" s="7">
        <f>G4*2</f>
        <v>20</v>
      </c>
      <c r="J4" s="7">
        <f>G4*12</f>
        <v>120</v>
      </c>
      <c r="K4" s="7">
        <v>50</v>
      </c>
      <c r="L4" s="7">
        <f>G4*H4+I4+J4+K4</f>
        <v>1190</v>
      </c>
    </row>
    <row r="5" spans="1:12">
      <c r="A5" s="4">
        <v>2</v>
      </c>
      <c r="B5" s="4" t="s">
        <v>3</v>
      </c>
      <c r="C5" s="4" t="s">
        <v>30</v>
      </c>
      <c r="D5" s="9" t="s">
        <v>28</v>
      </c>
      <c r="E5" s="4" t="s">
        <v>22</v>
      </c>
      <c r="F5" s="4" t="s">
        <v>4</v>
      </c>
      <c r="G5" s="4">
        <v>8</v>
      </c>
      <c r="H5" s="7">
        <f>VLOOKUP(E5,'[1]LOCK MASTER'!$C$5:$D$57,2,FALSE)</f>
        <v>80</v>
      </c>
      <c r="I5" s="7">
        <f t="shared" ref="I5:I15" si="0">G5*2</f>
        <v>16</v>
      </c>
      <c r="J5" s="7">
        <f t="shared" ref="J5:J15" si="1">G5*12</f>
        <v>96</v>
      </c>
      <c r="K5" s="7">
        <v>50</v>
      </c>
      <c r="L5" s="7">
        <f t="shared" ref="L5:L15" si="2">G5*H5+I5+J5+K5</f>
        <v>802</v>
      </c>
    </row>
    <row r="6" spans="1:12">
      <c r="A6" s="4">
        <v>3</v>
      </c>
      <c r="B6" s="4" t="s">
        <v>5</v>
      </c>
      <c r="C6" s="4" t="s">
        <v>31</v>
      </c>
      <c r="D6" s="9" t="s">
        <v>28</v>
      </c>
      <c r="E6" s="4" t="s">
        <v>23</v>
      </c>
      <c r="F6" s="4" t="s">
        <v>6</v>
      </c>
      <c r="G6" s="4">
        <v>5</v>
      </c>
      <c r="H6" s="7">
        <f>VLOOKUP(E6,'[1]LOCK MASTER'!$C$5:$D$57,2,FALSE)</f>
        <v>80</v>
      </c>
      <c r="I6" s="7">
        <f t="shared" si="0"/>
        <v>10</v>
      </c>
      <c r="J6" s="7">
        <f t="shared" si="1"/>
        <v>60</v>
      </c>
      <c r="K6" s="7">
        <v>50</v>
      </c>
      <c r="L6" s="7">
        <f t="shared" si="2"/>
        <v>520</v>
      </c>
    </row>
    <row r="7" spans="1:12">
      <c r="A7" s="4">
        <v>4</v>
      </c>
      <c r="B7" s="4" t="s">
        <v>7</v>
      </c>
      <c r="C7" s="4" t="s">
        <v>32</v>
      </c>
      <c r="D7" s="9" t="s">
        <v>28</v>
      </c>
      <c r="E7" s="4" t="s">
        <v>24</v>
      </c>
      <c r="F7" s="4" t="s">
        <v>8</v>
      </c>
      <c r="G7" s="4">
        <v>2</v>
      </c>
      <c r="H7" s="7">
        <f>VLOOKUP(E7,'[1]LOCK MASTER'!$C$5:$D$57,2,FALSE)</f>
        <v>150</v>
      </c>
      <c r="I7" s="7">
        <f t="shared" si="0"/>
        <v>4</v>
      </c>
      <c r="J7" s="7">
        <f t="shared" si="1"/>
        <v>24</v>
      </c>
      <c r="K7" s="7">
        <v>50</v>
      </c>
      <c r="L7" s="7">
        <f t="shared" si="2"/>
        <v>378</v>
      </c>
    </row>
    <row r="8" spans="1:12">
      <c r="A8" s="4">
        <v>5</v>
      </c>
      <c r="B8" s="4" t="s">
        <v>7</v>
      </c>
      <c r="C8" s="4" t="s">
        <v>33</v>
      </c>
      <c r="D8" s="9" t="s">
        <v>28</v>
      </c>
      <c r="E8" s="4" t="s">
        <v>25</v>
      </c>
      <c r="F8" s="4" t="s">
        <v>9</v>
      </c>
      <c r="G8" s="4">
        <v>2</v>
      </c>
      <c r="H8" s="7">
        <f>VLOOKUP(E8,'[1]LOCK MASTER'!$C$5:$D$57,2,FALSE)</f>
        <v>60</v>
      </c>
      <c r="I8" s="7">
        <f t="shared" si="0"/>
        <v>4</v>
      </c>
      <c r="J8" s="7">
        <f t="shared" si="1"/>
        <v>24</v>
      </c>
      <c r="K8" s="7">
        <v>50</v>
      </c>
      <c r="L8" s="7">
        <f t="shared" si="2"/>
        <v>198</v>
      </c>
    </row>
    <row r="9" spans="1:12">
      <c r="A9" s="4">
        <v>6</v>
      </c>
      <c r="B9" s="4" t="s">
        <v>7</v>
      </c>
      <c r="C9" s="4" t="s">
        <v>34</v>
      </c>
      <c r="D9" s="9" t="s">
        <v>28</v>
      </c>
      <c r="E9" s="4" t="s">
        <v>23</v>
      </c>
      <c r="F9" s="4" t="s">
        <v>10</v>
      </c>
      <c r="G9" s="4">
        <v>1</v>
      </c>
      <c r="H9" s="7">
        <f>VLOOKUP(E9,'[1]LOCK MASTER'!$C$5:$D$57,2,FALSE)</f>
        <v>80</v>
      </c>
      <c r="I9" s="7">
        <f t="shared" si="0"/>
        <v>2</v>
      </c>
      <c r="J9" s="7">
        <f t="shared" si="1"/>
        <v>12</v>
      </c>
      <c r="K9" s="7">
        <v>50</v>
      </c>
      <c r="L9" s="7">
        <f t="shared" si="2"/>
        <v>144</v>
      </c>
    </row>
    <row r="10" spans="1:12">
      <c r="A10" s="4">
        <v>7</v>
      </c>
      <c r="B10" s="4" t="s">
        <v>7</v>
      </c>
      <c r="C10" s="4" t="s">
        <v>39</v>
      </c>
      <c r="D10" s="9" t="s">
        <v>28</v>
      </c>
      <c r="E10" s="4" t="s">
        <v>27</v>
      </c>
      <c r="F10" s="4" t="s">
        <v>16</v>
      </c>
      <c r="G10" s="4">
        <v>5</v>
      </c>
      <c r="H10" s="7">
        <f>VLOOKUP(E10,'[1]LOCK MASTER'!$C$5:$D$57,2,FALSE)</f>
        <v>110</v>
      </c>
      <c r="I10" s="7">
        <f t="shared" si="0"/>
        <v>10</v>
      </c>
      <c r="J10" s="7">
        <f t="shared" si="1"/>
        <v>60</v>
      </c>
      <c r="K10" s="7">
        <v>50</v>
      </c>
      <c r="L10" s="7">
        <f t="shared" si="2"/>
        <v>670</v>
      </c>
    </row>
    <row r="11" spans="1:12">
      <c r="A11" s="4">
        <v>8</v>
      </c>
      <c r="B11" s="4" t="s">
        <v>17</v>
      </c>
      <c r="C11" s="4" t="s">
        <v>40</v>
      </c>
      <c r="D11" s="9" t="s">
        <v>28</v>
      </c>
      <c r="E11" s="4" t="s">
        <v>22</v>
      </c>
      <c r="F11" s="4" t="s">
        <v>18</v>
      </c>
      <c r="G11" s="4">
        <v>17</v>
      </c>
      <c r="H11" s="7">
        <f>VLOOKUP(E11,'[1]LOCK MASTER'!$C$5:$D$57,2,FALSE)</f>
        <v>80</v>
      </c>
      <c r="I11" s="7">
        <f t="shared" si="0"/>
        <v>34</v>
      </c>
      <c r="J11" s="7">
        <f t="shared" si="1"/>
        <v>204</v>
      </c>
      <c r="K11" s="7">
        <v>50</v>
      </c>
      <c r="L11" s="7">
        <f t="shared" si="2"/>
        <v>1648</v>
      </c>
    </row>
    <row r="12" spans="1:12">
      <c r="A12" s="4">
        <v>9</v>
      </c>
      <c r="B12" s="4" t="s">
        <v>11</v>
      </c>
      <c r="C12" s="4" t="s">
        <v>35</v>
      </c>
      <c r="D12" s="9" t="s">
        <v>28</v>
      </c>
      <c r="E12" s="4" t="s">
        <v>26</v>
      </c>
      <c r="F12" s="4" t="s">
        <v>12</v>
      </c>
      <c r="G12" s="4">
        <v>10</v>
      </c>
      <c r="H12" s="7">
        <f>VLOOKUP(E12,'[1]LOCK MASTER'!$C$5:$D$57,2,FALSE)</f>
        <v>80</v>
      </c>
      <c r="I12" s="7">
        <f t="shared" si="0"/>
        <v>20</v>
      </c>
      <c r="J12" s="7">
        <f t="shared" si="1"/>
        <v>120</v>
      </c>
      <c r="K12" s="7">
        <v>50</v>
      </c>
      <c r="L12" s="7">
        <f t="shared" si="2"/>
        <v>990</v>
      </c>
    </row>
    <row r="13" spans="1:12">
      <c r="A13" s="4">
        <v>10</v>
      </c>
      <c r="B13" s="4" t="s">
        <v>11</v>
      </c>
      <c r="C13" s="4" t="s">
        <v>36</v>
      </c>
      <c r="D13" s="9" t="s">
        <v>28</v>
      </c>
      <c r="E13" s="4" t="s">
        <v>24</v>
      </c>
      <c r="F13" s="4" t="s">
        <v>13</v>
      </c>
      <c r="G13" s="4">
        <v>11</v>
      </c>
      <c r="H13" s="7">
        <f>VLOOKUP(E13,'[1]LOCK MASTER'!$C$5:$D$57,2,FALSE)</f>
        <v>150</v>
      </c>
      <c r="I13" s="7">
        <f t="shared" si="0"/>
        <v>22</v>
      </c>
      <c r="J13" s="7">
        <f t="shared" si="1"/>
        <v>132</v>
      </c>
      <c r="K13" s="7">
        <v>50</v>
      </c>
      <c r="L13" s="7">
        <f t="shared" si="2"/>
        <v>1854</v>
      </c>
    </row>
    <row r="14" spans="1:12">
      <c r="A14" s="4">
        <v>11</v>
      </c>
      <c r="B14" s="4" t="s">
        <v>11</v>
      </c>
      <c r="C14" s="4" t="s">
        <v>37</v>
      </c>
      <c r="D14" s="9" t="s">
        <v>28</v>
      </c>
      <c r="E14" s="4" t="s">
        <v>22</v>
      </c>
      <c r="F14" s="4" t="s">
        <v>14</v>
      </c>
      <c r="G14" s="4">
        <v>3</v>
      </c>
      <c r="H14" s="7">
        <f>VLOOKUP(E14,'[1]LOCK MASTER'!$C$5:$D$57,2,FALSE)</f>
        <v>80</v>
      </c>
      <c r="I14" s="7">
        <f t="shared" si="0"/>
        <v>6</v>
      </c>
      <c r="J14" s="7">
        <f t="shared" si="1"/>
        <v>36</v>
      </c>
      <c r="K14" s="7">
        <v>50</v>
      </c>
      <c r="L14" s="7">
        <f t="shared" si="2"/>
        <v>332</v>
      </c>
    </row>
    <row r="15" spans="1:12">
      <c r="A15" s="4">
        <v>12</v>
      </c>
      <c r="B15" s="4" t="s">
        <v>11</v>
      </c>
      <c r="C15" s="4" t="s">
        <v>38</v>
      </c>
      <c r="D15" s="9" t="s">
        <v>28</v>
      </c>
      <c r="E15" s="4" t="s">
        <v>27</v>
      </c>
      <c r="F15" s="4" t="s">
        <v>15</v>
      </c>
      <c r="G15" s="4">
        <v>7</v>
      </c>
      <c r="H15" s="7">
        <f>VLOOKUP(E15,'[1]LOCK MASTER'!$C$5:$D$57,2,FALSE)</f>
        <v>110</v>
      </c>
      <c r="I15" s="7">
        <f t="shared" si="0"/>
        <v>14</v>
      </c>
      <c r="J15" s="7">
        <f t="shared" si="1"/>
        <v>84</v>
      </c>
      <c r="K15" s="7">
        <v>50</v>
      </c>
      <c r="L15" s="7">
        <f t="shared" si="2"/>
        <v>918</v>
      </c>
    </row>
    <row r="16" spans="1:12" s="3" customFormat="1">
      <c r="A16" s="11" t="s">
        <v>54</v>
      </c>
      <c r="B16" s="12"/>
      <c r="C16" s="12"/>
      <c r="D16" s="12"/>
      <c r="E16" s="12"/>
      <c r="F16" s="12"/>
      <c r="G16" s="12"/>
      <c r="H16" s="13"/>
      <c r="I16" s="13"/>
      <c r="J16" s="13"/>
      <c r="K16" s="14"/>
      <c r="L16" s="8">
        <f>SUM(L4:L15)</f>
        <v>9644</v>
      </c>
    </row>
    <row r="17" spans="1:12" s="3" customFormat="1" ht="30" customHeight="1">
      <c r="A17" s="15" t="s">
        <v>20</v>
      </c>
      <c r="B17" s="15"/>
      <c r="C17" s="15"/>
      <c r="D17" s="15"/>
      <c r="E17" s="15"/>
      <c r="F17" s="15"/>
      <c r="G17" s="15"/>
      <c r="H17" s="16"/>
      <c r="I17" s="16"/>
      <c r="J17" s="16"/>
      <c r="K17" s="16"/>
      <c r="L17" s="16"/>
    </row>
    <row r="18" spans="1:12" s="3" customFormat="1" ht="30" customHeight="1">
      <c r="A18" s="15" t="s">
        <v>19</v>
      </c>
      <c r="B18" s="15"/>
      <c r="C18" s="15"/>
      <c r="D18" s="15"/>
      <c r="E18" s="15"/>
      <c r="F18" s="15"/>
      <c r="G18" s="15"/>
      <c r="H18" s="16"/>
      <c r="I18" s="16"/>
      <c r="J18" s="16"/>
      <c r="K18" s="16"/>
      <c r="L18" s="16"/>
    </row>
    <row r="19" spans="1:12">
      <c r="G19" s="5">
        <f>SUM(G4:G15)</f>
        <v>81</v>
      </c>
    </row>
  </sheetData>
  <sortState ref="B4:H15">
    <sortCondition ref="B4"/>
  </sortState>
  <mergeCells count="7">
    <mergeCell ref="A16:K16"/>
    <mergeCell ref="A17:L17"/>
    <mergeCell ref="A18:L18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51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2025-03-11T06:31:02Z</cp:lastPrinted>
  <dcterms:created xsi:type="dcterms:W3CDTF">2025-03-10T10:14:50Z</dcterms:created>
  <dcterms:modified xsi:type="dcterms:W3CDTF">2025-03-28T08:58:20Z</dcterms:modified>
</cp:coreProperties>
</file>