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Invoice!$G$1:$G$22</definedName>
  </definedNames>
  <calcPr calcId="124519"/>
</workbook>
</file>

<file path=xl/calcChain.xml><?xml version="1.0" encoding="utf-8"?>
<calcChain xmlns="http://schemas.openxmlformats.org/spreadsheetml/2006/main">
  <c r="H21" i="1"/>
  <c r="K4"/>
  <c r="I16"/>
  <c r="K16" s="1"/>
  <c r="I11"/>
  <c r="K11" s="1"/>
  <c r="I9"/>
  <c r="K9" s="1"/>
  <c r="I15"/>
  <c r="K15" s="1"/>
  <c r="I14"/>
  <c r="K14" s="1"/>
  <c r="I13"/>
  <c r="K13" s="1"/>
  <c r="I12"/>
  <c r="K12" s="1"/>
  <c r="I10"/>
  <c r="K10" s="1"/>
  <c r="I8"/>
  <c r="K8" s="1"/>
  <c r="I7"/>
  <c r="K7" s="1"/>
  <c r="I6"/>
  <c r="K6" s="1"/>
  <c r="I5"/>
  <c r="K5" s="1"/>
  <c r="K17" s="1"/>
</calcChain>
</file>

<file path=xl/sharedStrings.xml><?xml version="1.0" encoding="utf-8"?>
<sst xmlns="http://schemas.openxmlformats.org/spreadsheetml/2006/main" count="96" uniqueCount="48">
  <si>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</si>
  <si>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</si>
  <si>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</si>
  <si>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</si>
  <si>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</si>
  <si>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</si>
  <si>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</si>
  <si>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10/1/2025</t>
  </si>
  <si>
    <t>596</t>
  </si>
  <si>
    <t>RAT PAD</t>
  </si>
  <si>
    <t>191</t>
  </si>
  <si>
    <t>HIC SCRUBBER</t>
  </si>
  <si>
    <t>20/1/2025</t>
  </si>
  <si>
    <t>195</t>
  </si>
  <si>
    <t>24/1/2025</t>
  </si>
  <si>
    <t>201</t>
  </si>
  <si>
    <t>608</t>
  </si>
  <si>
    <t>LAXMAN REKHA</t>
  </si>
  <si>
    <t>28/1/2025</t>
  </si>
  <si>
    <t>617</t>
  </si>
  <si>
    <t>203</t>
  </si>
  <si>
    <t>205</t>
  </si>
  <si>
    <t>GST to be paid by Consignor under Reverse Charge Mechanism (RCM) as per GST</t>
  </si>
  <si>
    <t>Declaration � Kindly verify and confirm before 02/20/2025 00:00:00</t>
  </si>
  <si>
    <t>Thanking you for your business.
ATC LOGISTICS</t>
  </si>
  <si>
    <t>CH/06680</t>
  </si>
  <si>
    <t>CH/06697</t>
  </si>
  <si>
    <t>CH/06869</t>
  </si>
  <si>
    <t>CH/06965</t>
  </si>
  <si>
    <t>DO/0397</t>
  </si>
  <si>
    <t>CH/07044</t>
  </si>
  <si>
    <t>CH/07048</t>
  </si>
  <si>
    <t>CH/07043</t>
  </si>
  <si>
    <t>SL</t>
  </si>
  <si>
    <t>LR NO</t>
  </si>
  <si>
    <t>INV NO</t>
  </si>
  <si>
    <t>BALASORE</t>
  </si>
  <si>
    <t>ROURKELA</t>
  </si>
  <si>
    <t>BARIPADA</t>
  </si>
  <si>
    <t>SUNDERGARH</t>
  </si>
  <si>
    <t>SAMBALPUR</t>
  </si>
  <si>
    <t>JHARSUGUDA</t>
  </si>
  <si>
    <t>CTC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</si>
  <si>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</si>
  <si>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</si>
  <si>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</si>
  <si>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THREE THOUSAND THREE HUNDRED SEVENTY FIVE ONLY)</t>
  </si>
  <si>
    <t>Bill Date:31/01/2025
Bill NO : 4501
TotalAmount:3375.00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</si>
</sst>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7</xdr:col>
      <xdr:colOff>190500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4305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G18">
            <v>45</v>
          </cell>
          <cell r="H18">
            <v>50</v>
          </cell>
          <cell r="I18">
            <v>80</v>
          </cell>
        </row>
        <row r="19">
          <cell r="C19" t="str">
            <v>DHANUPALI</v>
          </cell>
          <cell r="G19">
            <v>55</v>
          </cell>
          <cell r="I19">
            <v>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3" sqref="O3"/>
    </sheetView>
  </sheetViews>
  <sheetFormatPr defaultRowHeight="15"/>
  <cols>
    <col min="1" max="1" width="3" style="1" bestFit="1" customWidth="1"/>
    <col min="2" max="2" width="10" style="1" customWidth="1"/>
    <col min="3" max="3" width="9.28515625" style="1" bestFit="1" customWidth="1"/>
    <col min="4" max="4" width="7.5703125" style="1" bestFit="1" customWidth="1"/>
    <col min="5" max="5" width="7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10" width="7" style="1" customWidth="1"/>
    <col min="11" max="11" width="9.85546875" style="1" customWidth="1"/>
    <col min="12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0" t="s">
        <v>0</v>
      </c>
      <c r="J1" s="10"/>
      <c r="K1" s="10"/>
    </row>
    <row r="2" spans="1:11" ht="82.5" customHeight="1">
      <c r="A2" s="15" t="s">
        <v>45</v>
      </c>
      <c r="B2" s="16"/>
      <c r="C2" s="16"/>
      <c r="D2" s="16"/>
      <c r="E2" s="16"/>
      <c r="F2" s="16"/>
      <c r="G2" s="16"/>
      <c r="H2" s="17"/>
      <c r="I2" s="10" t="s">
        <v>47</v>
      </c>
      <c r="J2" s="10"/>
      <c r="K2" s="10"/>
    </row>
    <row r="3" spans="1:11" s="8" customFormat="1" ht="16.5" customHeight="1">
      <c r="A3" s="7" t="s">
        <v>33</v>
      </c>
      <c r="B3" s="7" t="s">
        <v>1</v>
      </c>
      <c r="C3" s="7" t="s">
        <v>34</v>
      </c>
      <c r="D3" s="7" t="s">
        <v>35</v>
      </c>
      <c r="E3" s="7" t="s">
        <v>43</v>
      </c>
      <c r="F3" s="7" t="s">
        <v>44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5" customHeight="1">
      <c r="A4" s="2">
        <v>1</v>
      </c>
      <c r="B4" s="2" t="s">
        <v>7</v>
      </c>
      <c r="C4" s="2" t="s">
        <v>25</v>
      </c>
      <c r="D4" s="2" t="s">
        <v>8</v>
      </c>
      <c r="E4" s="6" t="s">
        <v>42</v>
      </c>
      <c r="F4" s="2" t="s">
        <v>36</v>
      </c>
      <c r="G4" s="2" t="s">
        <v>9</v>
      </c>
      <c r="H4" s="2">
        <v>10</v>
      </c>
      <c r="I4" s="3">
        <v>48</v>
      </c>
      <c r="J4" s="3">
        <v>40</v>
      </c>
      <c r="K4" s="3">
        <f>H4*I4+J4</f>
        <v>520</v>
      </c>
    </row>
    <row r="5" spans="1:11" ht="15" customHeight="1">
      <c r="A5" s="2">
        <v>2</v>
      </c>
      <c r="B5" s="2" t="s">
        <v>7</v>
      </c>
      <c r="C5" s="2" t="s">
        <v>26</v>
      </c>
      <c r="D5" s="2" t="s">
        <v>10</v>
      </c>
      <c r="E5" s="6" t="s">
        <v>42</v>
      </c>
      <c r="F5" s="2" t="s">
        <v>37</v>
      </c>
      <c r="G5" s="2" t="s">
        <v>11</v>
      </c>
      <c r="H5" s="2">
        <v>4</v>
      </c>
      <c r="I5" s="3">
        <f>VLOOKUP(F5,'[1]AMAR ENTERPRISES'!$C$4:$G$19,5,FALSE)</f>
        <v>45</v>
      </c>
      <c r="J5" s="3">
        <v>40</v>
      </c>
      <c r="K5" s="3">
        <f t="shared" ref="K5:K16" si="0">H5*I5+J5</f>
        <v>220</v>
      </c>
    </row>
    <row r="6" spans="1:11" ht="15" customHeight="1">
      <c r="A6" s="2">
        <v>3</v>
      </c>
      <c r="B6" s="2" t="s">
        <v>7</v>
      </c>
      <c r="C6" s="2" t="s">
        <v>25</v>
      </c>
      <c r="D6" s="2" t="s">
        <v>8</v>
      </c>
      <c r="E6" s="6" t="s">
        <v>42</v>
      </c>
      <c r="F6" s="2" t="s">
        <v>36</v>
      </c>
      <c r="G6" s="2" t="s">
        <v>11</v>
      </c>
      <c r="H6" s="2">
        <v>5</v>
      </c>
      <c r="I6" s="3">
        <f>VLOOKUP(F6,'[1]AMAR ENTERPRISES'!$C$4:$G$19,5,FALSE)</f>
        <v>48</v>
      </c>
      <c r="J6" s="3"/>
      <c r="K6" s="3">
        <f t="shared" si="0"/>
        <v>240</v>
      </c>
    </row>
    <row r="7" spans="1:11" ht="15" customHeight="1">
      <c r="A7" s="2">
        <v>4</v>
      </c>
      <c r="B7" s="2" t="s">
        <v>12</v>
      </c>
      <c r="C7" s="2" t="s">
        <v>27</v>
      </c>
      <c r="D7" s="2" t="s">
        <v>13</v>
      </c>
      <c r="E7" s="6" t="s">
        <v>42</v>
      </c>
      <c r="F7" s="2" t="s">
        <v>38</v>
      </c>
      <c r="G7" s="2" t="s">
        <v>11</v>
      </c>
      <c r="H7" s="2">
        <v>2</v>
      </c>
      <c r="I7" s="3">
        <f>VLOOKUP(F7,'[1]AMAR ENTERPRISES'!$C$4:$G$19,5,FALSE)</f>
        <v>45</v>
      </c>
      <c r="J7" s="3">
        <v>40</v>
      </c>
      <c r="K7" s="3">
        <f t="shared" si="0"/>
        <v>130</v>
      </c>
    </row>
    <row r="8" spans="1:11" ht="15" customHeight="1">
      <c r="A8" s="2">
        <v>5</v>
      </c>
      <c r="B8" s="2" t="s">
        <v>14</v>
      </c>
      <c r="C8" s="2" t="s">
        <v>28</v>
      </c>
      <c r="D8" s="2" t="s">
        <v>15</v>
      </c>
      <c r="E8" s="6" t="s">
        <v>42</v>
      </c>
      <c r="F8" s="2" t="s">
        <v>39</v>
      </c>
      <c r="G8" s="2" t="s">
        <v>11</v>
      </c>
      <c r="H8" s="2">
        <v>4</v>
      </c>
      <c r="I8" s="3">
        <f>VLOOKUP(F8,'[1]AMAR ENTERPRISES'!$C$4:$G$19,5,FALSE)</f>
        <v>55</v>
      </c>
      <c r="J8" s="3">
        <v>40</v>
      </c>
      <c r="K8" s="3">
        <f t="shared" si="0"/>
        <v>260</v>
      </c>
    </row>
    <row r="9" spans="1:11" ht="15" customHeight="1">
      <c r="A9" s="2">
        <v>6</v>
      </c>
      <c r="B9" s="2" t="s">
        <v>14</v>
      </c>
      <c r="C9" s="2" t="s">
        <v>29</v>
      </c>
      <c r="D9" s="2" t="s">
        <v>16</v>
      </c>
      <c r="E9" s="6" t="s">
        <v>42</v>
      </c>
      <c r="F9" s="2" t="s">
        <v>40</v>
      </c>
      <c r="G9" s="2" t="s">
        <v>17</v>
      </c>
      <c r="H9" s="2">
        <v>16</v>
      </c>
      <c r="I9" s="3">
        <f>VLOOKUP(F9,'[1]AMAR ENTERPRISES'!$C$4:$I$19,7,FALSE)</f>
        <v>70</v>
      </c>
      <c r="J9" s="3">
        <v>40</v>
      </c>
      <c r="K9" s="3">
        <f t="shared" si="0"/>
        <v>1160</v>
      </c>
    </row>
    <row r="10" spans="1:11" ht="15" customHeight="1">
      <c r="A10" s="2">
        <v>7</v>
      </c>
      <c r="B10" s="2" t="s">
        <v>18</v>
      </c>
      <c r="C10" s="2" t="s">
        <v>30</v>
      </c>
      <c r="D10" s="2" t="s">
        <v>19</v>
      </c>
      <c r="E10" s="6" t="s">
        <v>42</v>
      </c>
      <c r="F10" s="2" t="s">
        <v>37</v>
      </c>
      <c r="G10" s="2" t="s">
        <v>11</v>
      </c>
      <c r="H10" s="2">
        <v>3</v>
      </c>
      <c r="I10" s="3">
        <f>VLOOKUP(F10,'[1]AMAR ENTERPRISES'!$C$4:$G$19,5,FALSE)</f>
        <v>45</v>
      </c>
      <c r="J10" s="3">
        <v>40</v>
      </c>
      <c r="K10" s="3">
        <f t="shared" si="0"/>
        <v>175</v>
      </c>
    </row>
    <row r="11" spans="1:11" ht="15" customHeight="1">
      <c r="A11" s="2">
        <v>8</v>
      </c>
      <c r="B11" s="2" t="s">
        <v>18</v>
      </c>
      <c r="C11" s="2" t="s">
        <v>30</v>
      </c>
      <c r="D11" s="2" t="s">
        <v>19</v>
      </c>
      <c r="E11" s="6" t="s">
        <v>42</v>
      </c>
      <c r="F11" s="2" t="s">
        <v>37</v>
      </c>
      <c r="G11" s="2" t="s">
        <v>17</v>
      </c>
      <c r="H11" s="2">
        <v>1</v>
      </c>
      <c r="I11" s="3">
        <f>VLOOKUP(F11,'[1]AMAR ENTERPRISES'!$C$4:$I$19,7,FALSE)</f>
        <v>70</v>
      </c>
      <c r="J11" s="3"/>
      <c r="K11" s="3">
        <f t="shared" si="0"/>
        <v>70</v>
      </c>
    </row>
    <row r="12" spans="1:11" ht="15" customHeight="1">
      <c r="A12" s="2">
        <v>9</v>
      </c>
      <c r="B12" s="2" t="s">
        <v>18</v>
      </c>
      <c r="C12" s="2" t="s">
        <v>30</v>
      </c>
      <c r="D12" s="2" t="s">
        <v>19</v>
      </c>
      <c r="E12" s="6" t="s">
        <v>42</v>
      </c>
      <c r="F12" s="2" t="s">
        <v>37</v>
      </c>
      <c r="G12" s="2" t="s">
        <v>11</v>
      </c>
      <c r="H12" s="2">
        <v>3</v>
      </c>
      <c r="I12" s="3">
        <f>VLOOKUP(F12,'[1]AMAR ENTERPRISES'!$C$4:$G$19,5,FALSE)</f>
        <v>45</v>
      </c>
      <c r="J12" s="3"/>
      <c r="K12" s="3">
        <f t="shared" si="0"/>
        <v>135</v>
      </c>
    </row>
    <row r="13" spans="1:11" ht="15" customHeight="1">
      <c r="A13" s="2">
        <v>10</v>
      </c>
      <c r="B13" s="2" t="s">
        <v>18</v>
      </c>
      <c r="C13" s="2" t="s">
        <v>31</v>
      </c>
      <c r="D13" s="2" t="s">
        <v>20</v>
      </c>
      <c r="E13" s="6" t="s">
        <v>42</v>
      </c>
      <c r="F13" s="2" t="s">
        <v>37</v>
      </c>
      <c r="G13" s="2" t="s">
        <v>11</v>
      </c>
      <c r="H13" s="2">
        <v>3</v>
      </c>
      <c r="I13" s="3">
        <f>VLOOKUP(F13,'[1]AMAR ENTERPRISES'!$C$4:$G$19,5,FALSE)</f>
        <v>45</v>
      </c>
      <c r="J13" s="3">
        <v>40</v>
      </c>
      <c r="K13" s="3">
        <f t="shared" si="0"/>
        <v>175</v>
      </c>
    </row>
    <row r="14" spans="1:11" ht="15" customHeight="1">
      <c r="A14" s="2">
        <v>11</v>
      </c>
      <c r="B14" s="2" t="s">
        <v>18</v>
      </c>
      <c r="C14" s="2" t="s">
        <v>32</v>
      </c>
      <c r="D14" s="2" t="s">
        <v>21</v>
      </c>
      <c r="E14" s="6" t="s">
        <v>42</v>
      </c>
      <c r="F14" s="2" t="s">
        <v>41</v>
      </c>
      <c r="G14" s="2" t="s">
        <v>11</v>
      </c>
      <c r="H14" s="2">
        <v>2</v>
      </c>
      <c r="I14" s="3">
        <f>VLOOKUP(F14,'[1]AMAR ENTERPRISES'!$C$4:$G$19,5,FALSE)</f>
        <v>45</v>
      </c>
      <c r="J14" s="3">
        <v>40</v>
      </c>
      <c r="K14" s="3">
        <f t="shared" si="0"/>
        <v>130</v>
      </c>
    </row>
    <row r="15" spans="1:11" ht="15" customHeight="1">
      <c r="A15" s="2">
        <v>12</v>
      </c>
      <c r="B15" s="2" t="s">
        <v>18</v>
      </c>
      <c r="C15" s="2" t="s">
        <v>32</v>
      </c>
      <c r="D15" s="2" t="s">
        <v>21</v>
      </c>
      <c r="E15" s="6" t="s">
        <v>42</v>
      </c>
      <c r="F15" s="2" t="s">
        <v>41</v>
      </c>
      <c r="G15" s="2" t="s">
        <v>11</v>
      </c>
      <c r="H15" s="2">
        <v>2</v>
      </c>
      <c r="I15" s="3">
        <f>VLOOKUP(F15,'[1]AMAR ENTERPRISES'!$C$4:$G$19,5,FALSE)</f>
        <v>45</v>
      </c>
      <c r="J15" s="3"/>
      <c r="K15" s="3">
        <f t="shared" si="0"/>
        <v>90</v>
      </c>
    </row>
    <row r="16" spans="1:11" ht="15" customHeight="1">
      <c r="A16" s="2">
        <v>13</v>
      </c>
      <c r="B16" s="2" t="s">
        <v>18</v>
      </c>
      <c r="C16" s="2" t="s">
        <v>30</v>
      </c>
      <c r="D16" s="2" t="s">
        <v>19</v>
      </c>
      <c r="E16" s="6" t="s">
        <v>42</v>
      </c>
      <c r="F16" s="2" t="s">
        <v>37</v>
      </c>
      <c r="G16" s="2" t="s">
        <v>17</v>
      </c>
      <c r="H16" s="2">
        <v>1</v>
      </c>
      <c r="I16" s="3">
        <f>VLOOKUP(F16,'[1]AMAR ENTERPRISES'!$C$4:$I$19,7,FALSE)</f>
        <v>70</v>
      </c>
      <c r="J16" s="3"/>
      <c r="K16" s="3">
        <f t="shared" si="0"/>
        <v>70</v>
      </c>
    </row>
    <row r="17" spans="1:11">
      <c r="A17" s="12" t="s">
        <v>46</v>
      </c>
      <c r="B17" s="13"/>
      <c r="C17" s="13"/>
      <c r="D17" s="13"/>
      <c r="E17" s="13"/>
      <c r="F17" s="13"/>
      <c r="G17" s="13"/>
      <c r="H17" s="13"/>
      <c r="I17" s="13"/>
      <c r="J17" s="14"/>
      <c r="K17" s="9">
        <f>ROUND(SUM(K4:K16),0)</f>
        <v>3375</v>
      </c>
    </row>
    <row r="18" spans="1:11" s="5" customFormat="1">
      <c r="A18" s="10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4"/>
    </row>
    <row r="19" spans="1:11" s="5" customFormat="1">
      <c r="A19" s="10" t="s">
        <v>23</v>
      </c>
      <c r="B19" s="11"/>
      <c r="C19" s="11"/>
      <c r="D19" s="11"/>
      <c r="E19" s="11"/>
      <c r="F19" s="11"/>
      <c r="G19" s="11"/>
      <c r="H19" s="11"/>
      <c r="I19" s="11"/>
      <c r="J19" s="11"/>
      <c r="K19" s="4"/>
    </row>
    <row r="20" spans="1:11" s="5" customFormat="1" ht="30" customHeight="1">
      <c r="A20" s="11" t="s">
        <v>24</v>
      </c>
      <c r="B20" s="11"/>
      <c r="C20" s="11"/>
      <c r="D20" s="11"/>
      <c r="E20" s="11"/>
      <c r="F20" s="11"/>
      <c r="G20" s="11"/>
      <c r="H20" s="11"/>
      <c r="I20" s="11"/>
      <c r="J20" s="11"/>
      <c r="K20" s="4"/>
    </row>
    <row r="21" spans="1:11" s="5" customFormat="1">
      <c r="H21" s="4">
        <f>SUM(H4:H16)</f>
        <v>56</v>
      </c>
    </row>
    <row r="22" spans="1:11" s="5" customFormat="1"/>
  </sheetData>
  <mergeCells count="8">
    <mergeCell ref="A18:J18"/>
    <mergeCell ref="A19:J19"/>
    <mergeCell ref="A20:J20"/>
    <mergeCell ref="A17:J17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4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2025-02-08T03:29:52Z</cp:lastPrinted>
  <dcterms:created xsi:type="dcterms:W3CDTF">2025-02-06T05:09:07Z</dcterms:created>
  <dcterms:modified xsi:type="dcterms:W3CDTF">2025-02-08T03:29:53Z</dcterms:modified>
</cp:coreProperties>
</file>