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Invoice!$K$1:$K$31</definedName>
  </definedNames>
  <calcPr calcId="124519"/>
</workbook>
</file>

<file path=xl/calcChain.xml><?xml version="1.0" encoding="utf-8"?>
<calcChain xmlns="http://schemas.openxmlformats.org/spreadsheetml/2006/main">
  <c r="J29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4"/>
  <c r="H28"/>
  <c r="H24"/>
  <c r="H22"/>
  <c r="H20"/>
  <c r="H17"/>
  <c r="H15"/>
  <c r="H13"/>
  <c r="H12"/>
  <c r="H8"/>
  <c r="H6"/>
  <c r="H27"/>
  <c r="H26"/>
  <c r="H19"/>
  <c r="H16"/>
  <c r="H14"/>
  <c r="H10"/>
  <c r="H5"/>
  <c r="H25"/>
  <c r="H23"/>
  <c r="H21"/>
  <c r="H18"/>
  <c r="H11"/>
  <c r="H9"/>
  <c r="H7"/>
  <c r="H4"/>
</calcChain>
</file>

<file path=xl/sharedStrings.xml><?xml version="1.0" encoding="utf-8"?>
<sst xmlns="http://schemas.openxmlformats.org/spreadsheetml/2006/main" count="167" uniqueCount="57">
  <si>
    <t>INVOICE
ATC LOGISTICS,,8984191006
GST No:21CHVPB1842D2ZQ</t>
  </si>
  <si>
    <t>23/8/2024</t>
  </si>
  <si>
    <t>855</t>
  </si>
  <si>
    <t>05/8/2024</t>
  </si>
  <si>
    <t>742</t>
  </si>
  <si>
    <t>06/8/2024</t>
  </si>
  <si>
    <t>751</t>
  </si>
  <si>
    <t>16/8/2024</t>
  </si>
  <si>
    <t>816</t>
  </si>
  <si>
    <t>31/8/2024</t>
  </si>
  <si>
    <t>873</t>
  </si>
  <si>
    <t>927</t>
  </si>
  <si>
    <t>03/8/2024</t>
  </si>
  <si>
    <t>725</t>
  </si>
  <si>
    <t>733</t>
  </si>
  <si>
    <t>689</t>
  </si>
  <si>
    <t>20/8/2024</t>
  </si>
  <si>
    <t>845</t>
  </si>
  <si>
    <t>721</t>
  </si>
  <si>
    <t>843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</si>
  <si>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</si>
  <si>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</si>
  <si>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</si>
  <si>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</si>
  <si>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</si>
  <si>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</si>
  <si>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</si>
  <si>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</si>
  <si>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</si>
  <si>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</si>
  <si>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</si>
  <si>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</si>
  <si>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MODE</t>
  </si>
  <si>
    <t>CH/02992</t>
  </si>
  <si>
    <t>CH/02993</t>
  </si>
  <si>
    <t>CH/02994</t>
  </si>
  <si>
    <t>CH/02995</t>
  </si>
  <si>
    <t>CH/03027</t>
  </si>
  <si>
    <t>CH/03042</t>
  </si>
  <si>
    <t>CH/03227</t>
  </si>
  <si>
    <t>CH/03294</t>
  </si>
  <si>
    <t>CH/03295</t>
  </si>
  <si>
    <t>CH/03396</t>
  </si>
  <si>
    <t>CH/03583</t>
  </si>
  <si>
    <t>CH/03589</t>
  </si>
  <si>
    <t>BIRAMITRAPUR</t>
  </si>
  <si>
    <t>ROURKELA</t>
  </si>
  <si>
    <t>JHARSUGUDA</t>
  </si>
  <si>
    <t>BARIPADA</t>
  </si>
  <si>
    <t>BOLANGIR</t>
  </si>
  <si>
    <t>CTC</t>
  </si>
  <si>
    <t>Big</t>
  </si>
  <si>
    <t>Medium</t>
  </si>
  <si>
    <t>Small</t>
  </si>
  <si>
    <t xml:space="preserve">SUDHA AGENCIES
Address:SHREE VIHAR APARTMENT 502  JHOLASAHI  BUXIBAZAR,9861074767
GST No:21ABOPK8905D1ZT
</t>
  </si>
  <si>
    <t xml:space="preserve">Bill Date:31/08/2024
Bill NO : 2334
Total Amount:8770.00
</t>
  </si>
  <si>
    <t>(RUPEES EIGHT THOUSAND SEVEN HUNDRED SEVENTY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</si>
</sst>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6</xdr:col>
      <xdr:colOff>228600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85725"/>
          <a:ext cx="35528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PAID%20QUATATION\sudha%20agencies%20atc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ROURKELA</v>
          </cell>
          <cell r="E2">
            <v>50</v>
          </cell>
          <cell r="F2">
            <v>30</v>
          </cell>
          <cell r="G2">
            <v>40</v>
          </cell>
        </row>
        <row r="3">
          <cell r="D3" t="str">
            <v>BARIPADA</v>
          </cell>
          <cell r="E3">
            <v>50</v>
          </cell>
          <cell r="F3">
            <v>30</v>
          </cell>
          <cell r="G3">
            <v>40</v>
          </cell>
        </row>
        <row r="4">
          <cell r="D4" t="str">
            <v>BERHAMPUR</v>
          </cell>
          <cell r="E4">
            <v>45</v>
          </cell>
          <cell r="F4">
            <v>25</v>
          </cell>
          <cell r="G4">
            <v>35</v>
          </cell>
        </row>
        <row r="5">
          <cell r="D5" t="str">
            <v>JHARSUGUDA</v>
          </cell>
          <cell r="E5">
            <v>60</v>
          </cell>
          <cell r="F5">
            <v>40</v>
          </cell>
          <cell r="G5">
            <v>50</v>
          </cell>
        </row>
        <row r="6">
          <cell r="D6" t="str">
            <v>BHADRAK</v>
          </cell>
          <cell r="E6">
            <v>50</v>
          </cell>
          <cell r="F6">
            <v>30</v>
          </cell>
          <cell r="G6">
            <v>40</v>
          </cell>
        </row>
        <row r="7">
          <cell r="D7" t="str">
            <v>BOLANGIR</v>
          </cell>
          <cell r="E7">
            <v>50</v>
          </cell>
          <cell r="F7">
            <v>30</v>
          </cell>
          <cell r="G7">
            <v>40</v>
          </cell>
        </row>
        <row r="8">
          <cell r="D8" t="str">
            <v>AINTHAPALI</v>
          </cell>
          <cell r="E8">
            <v>60</v>
          </cell>
          <cell r="F8">
            <v>40</v>
          </cell>
          <cell r="G8">
            <v>50</v>
          </cell>
        </row>
        <row r="9">
          <cell r="D9" t="str">
            <v>jayapatna</v>
          </cell>
          <cell r="E9">
            <v>50</v>
          </cell>
          <cell r="F9">
            <v>30</v>
          </cell>
          <cell r="G9">
            <v>40</v>
          </cell>
        </row>
        <row r="10">
          <cell r="D10" t="str">
            <v>DHARMAGARH</v>
          </cell>
          <cell r="E10">
            <v>60</v>
          </cell>
          <cell r="F10">
            <v>40</v>
          </cell>
          <cell r="G10">
            <v>50</v>
          </cell>
        </row>
        <row r="11">
          <cell r="D11" t="str">
            <v>BALASORE</v>
          </cell>
          <cell r="E11">
            <v>50</v>
          </cell>
          <cell r="F11">
            <v>30</v>
          </cell>
          <cell r="G11">
            <v>40</v>
          </cell>
        </row>
        <row r="12">
          <cell r="D12" t="str">
            <v>KEONJHAR</v>
          </cell>
          <cell r="E12">
            <v>50</v>
          </cell>
          <cell r="F12">
            <v>30</v>
          </cell>
          <cell r="G12">
            <v>40</v>
          </cell>
        </row>
        <row r="13">
          <cell r="D13" t="str">
            <v>BURLA</v>
          </cell>
          <cell r="E13">
            <v>50</v>
          </cell>
          <cell r="F13">
            <v>30</v>
          </cell>
          <cell r="G13">
            <v>40</v>
          </cell>
        </row>
        <row r="14">
          <cell r="D14" t="str">
            <v>BARAGARH</v>
          </cell>
          <cell r="E14">
            <v>60</v>
          </cell>
          <cell r="F14">
            <v>40</v>
          </cell>
          <cell r="G14">
            <v>50</v>
          </cell>
        </row>
        <row r="15">
          <cell r="D15" t="str">
            <v>SAMBALPUR</v>
          </cell>
          <cell r="E15">
            <v>50</v>
          </cell>
          <cell r="F15">
            <v>30</v>
          </cell>
          <cell r="G15">
            <v>40</v>
          </cell>
        </row>
        <row r="16">
          <cell r="D16" t="str">
            <v>UMERKOTE</v>
          </cell>
          <cell r="E16">
            <v>60</v>
          </cell>
          <cell r="F16">
            <v>40</v>
          </cell>
          <cell r="G16">
            <v>50</v>
          </cell>
        </row>
        <row r="17">
          <cell r="D17" t="str">
            <v>JEYPORE</v>
          </cell>
          <cell r="E17">
            <v>60</v>
          </cell>
          <cell r="F17">
            <v>40</v>
          </cell>
          <cell r="G17">
            <v>50</v>
          </cell>
        </row>
        <row r="18">
          <cell r="D18" t="str">
            <v>DIGAPAHNADI</v>
          </cell>
          <cell r="E18">
            <v>60</v>
          </cell>
          <cell r="F18">
            <v>40</v>
          </cell>
          <cell r="G18">
            <v>50</v>
          </cell>
        </row>
        <row r="19">
          <cell r="D19" t="str">
            <v>CHHATRAPUR</v>
          </cell>
          <cell r="E19">
            <v>50</v>
          </cell>
          <cell r="F19">
            <v>35</v>
          </cell>
          <cell r="G19">
            <v>40</v>
          </cell>
        </row>
        <row r="20">
          <cell r="D20" t="str">
            <v>PHULBANI</v>
          </cell>
          <cell r="E20">
            <v>50</v>
          </cell>
          <cell r="F20">
            <v>35</v>
          </cell>
          <cell r="G20">
            <v>40</v>
          </cell>
        </row>
        <row r="21">
          <cell r="D21" t="str">
            <v>SIMILIGUDA</v>
          </cell>
          <cell r="E21">
            <v>60</v>
          </cell>
          <cell r="F21">
            <v>40</v>
          </cell>
          <cell r="G21">
            <v>50</v>
          </cell>
        </row>
        <row r="22">
          <cell r="D22" t="str">
            <v>BIRAMITRAPUR</v>
          </cell>
          <cell r="E22">
            <v>60</v>
          </cell>
          <cell r="F22">
            <v>40</v>
          </cell>
          <cell r="G22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tabSelected="1" workbookViewId="0">
      <selection activeCell="P16" sqref="P16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5.42578125" style="2" bestFit="1" customWidth="1"/>
    <col min="8" max="9" width="5.5703125" style="2" bestFit="1" customWidth="1"/>
    <col min="10" max="10" width="9.42578125" style="2" bestFit="1" customWidth="1"/>
    <col min="11" max="11" width="8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78" customHeight="1">
      <c r="A2" s="14" t="s">
        <v>54</v>
      </c>
      <c r="B2" s="15"/>
      <c r="C2" s="15"/>
      <c r="D2" s="15"/>
      <c r="E2" s="15"/>
      <c r="F2" s="15"/>
      <c r="G2" s="16"/>
      <c r="H2" s="17" t="s">
        <v>55</v>
      </c>
      <c r="I2" s="17"/>
      <c r="J2" s="17"/>
      <c r="K2" s="17"/>
    </row>
    <row r="3" spans="1:11" s="11" customFormat="1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10" t="s">
        <v>29</v>
      </c>
      <c r="I3" s="10" t="s">
        <v>30</v>
      </c>
      <c r="J3" s="10" t="s">
        <v>31</v>
      </c>
      <c r="K3" s="5" t="s">
        <v>32</v>
      </c>
    </row>
    <row r="4" spans="1:11">
      <c r="A4" s="4">
        <v>1</v>
      </c>
      <c r="B4" s="8" t="s">
        <v>12</v>
      </c>
      <c r="C4" s="8" t="s">
        <v>33</v>
      </c>
      <c r="D4" s="9" t="s">
        <v>50</v>
      </c>
      <c r="E4" s="4" t="s">
        <v>45</v>
      </c>
      <c r="F4" s="8" t="s">
        <v>15</v>
      </c>
      <c r="G4" s="8">
        <v>4</v>
      </c>
      <c r="H4" s="6">
        <f>VLOOKUP(E4,[1]data!$D$2:$E$22,2,FALSE)</f>
        <v>60</v>
      </c>
      <c r="I4" s="6">
        <v>40</v>
      </c>
      <c r="J4" s="6">
        <f>G4*H4+I4</f>
        <v>280</v>
      </c>
      <c r="K4" s="8" t="s">
        <v>51</v>
      </c>
    </row>
    <row r="5" spans="1:11">
      <c r="A5" s="4">
        <v>2</v>
      </c>
      <c r="B5" s="8" t="s">
        <v>12</v>
      </c>
      <c r="C5" s="8" t="s">
        <v>33</v>
      </c>
      <c r="D5" s="9" t="s">
        <v>50</v>
      </c>
      <c r="E5" s="4" t="s">
        <v>45</v>
      </c>
      <c r="F5" s="8" t="s">
        <v>15</v>
      </c>
      <c r="G5" s="8">
        <v>8</v>
      </c>
      <c r="H5" s="6">
        <f>VLOOKUP(E5,[1]data!$D$2:$G$22,4,FALSE)</f>
        <v>50</v>
      </c>
      <c r="I5" s="6"/>
      <c r="J5" s="6">
        <f t="shared" ref="J5:J28" si="0">G5*H5+I5</f>
        <v>400</v>
      </c>
      <c r="K5" s="8" t="s">
        <v>52</v>
      </c>
    </row>
    <row r="6" spans="1:11">
      <c r="A6" s="4">
        <v>3</v>
      </c>
      <c r="B6" s="8" t="s">
        <v>12</v>
      </c>
      <c r="C6" s="8" t="s">
        <v>33</v>
      </c>
      <c r="D6" s="9" t="s">
        <v>50</v>
      </c>
      <c r="E6" s="4" t="s">
        <v>45</v>
      </c>
      <c r="F6" s="8" t="s">
        <v>15</v>
      </c>
      <c r="G6" s="8">
        <v>8</v>
      </c>
      <c r="H6" s="6">
        <f>VLOOKUP(E6,[1]data!$D$2:$F$22,3,FALSE)</f>
        <v>40</v>
      </c>
      <c r="I6" s="6"/>
      <c r="J6" s="6">
        <f t="shared" si="0"/>
        <v>320</v>
      </c>
      <c r="K6" s="8" t="s">
        <v>53</v>
      </c>
    </row>
    <row r="7" spans="1:11">
      <c r="A7" s="4">
        <v>4</v>
      </c>
      <c r="B7" s="8" t="s">
        <v>12</v>
      </c>
      <c r="C7" s="8" t="s">
        <v>34</v>
      </c>
      <c r="D7" s="9" t="s">
        <v>50</v>
      </c>
      <c r="E7" s="4" t="s">
        <v>46</v>
      </c>
      <c r="F7" s="8" t="s">
        <v>18</v>
      </c>
      <c r="G7" s="8">
        <v>30</v>
      </c>
      <c r="H7" s="6">
        <f>VLOOKUP(E7,[1]data!$D$2:$E$22,2,FALSE)</f>
        <v>50</v>
      </c>
      <c r="I7" s="6">
        <v>40</v>
      </c>
      <c r="J7" s="6">
        <f t="shared" si="0"/>
        <v>1540</v>
      </c>
      <c r="K7" s="8" t="s">
        <v>51</v>
      </c>
    </row>
    <row r="8" spans="1:11">
      <c r="A8" s="4">
        <v>5</v>
      </c>
      <c r="B8" s="8" t="s">
        <v>12</v>
      </c>
      <c r="C8" s="8" t="s">
        <v>34</v>
      </c>
      <c r="D8" s="9" t="s">
        <v>50</v>
      </c>
      <c r="E8" s="4" t="s">
        <v>46</v>
      </c>
      <c r="F8" s="8" t="s">
        <v>18</v>
      </c>
      <c r="G8" s="8">
        <v>2</v>
      </c>
      <c r="H8" s="6">
        <f>VLOOKUP(E8,[1]data!$D$2:$F$22,3,FALSE)</f>
        <v>30</v>
      </c>
      <c r="I8" s="6"/>
      <c r="J8" s="6">
        <f t="shared" si="0"/>
        <v>60</v>
      </c>
      <c r="K8" s="8" t="s">
        <v>53</v>
      </c>
    </row>
    <row r="9" spans="1:11">
      <c r="A9" s="4">
        <v>6</v>
      </c>
      <c r="B9" s="8" t="s">
        <v>12</v>
      </c>
      <c r="C9" s="8" t="s">
        <v>35</v>
      </c>
      <c r="D9" s="9" t="s">
        <v>50</v>
      </c>
      <c r="E9" s="4" t="s">
        <v>46</v>
      </c>
      <c r="F9" s="8" t="s">
        <v>14</v>
      </c>
      <c r="G9" s="8">
        <v>29</v>
      </c>
      <c r="H9" s="6">
        <f>VLOOKUP(E9,[1]data!$D$2:$E$22,2,FALSE)</f>
        <v>50</v>
      </c>
      <c r="I9" s="6">
        <v>40</v>
      </c>
      <c r="J9" s="6">
        <f t="shared" si="0"/>
        <v>1490</v>
      </c>
      <c r="K9" s="8" t="s">
        <v>51</v>
      </c>
    </row>
    <row r="10" spans="1:11">
      <c r="A10" s="4">
        <v>7</v>
      </c>
      <c r="B10" s="8" t="s">
        <v>12</v>
      </c>
      <c r="C10" s="8" t="s">
        <v>35</v>
      </c>
      <c r="D10" s="9" t="s">
        <v>50</v>
      </c>
      <c r="E10" s="4" t="s">
        <v>46</v>
      </c>
      <c r="F10" s="8" t="s">
        <v>14</v>
      </c>
      <c r="G10" s="8">
        <v>1</v>
      </c>
      <c r="H10" s="6">
        <f>VLOOKUP(E10,[1]data!$D$2:$G$22,4,FALSE)</f>
        <v>40</v>
      </c>
      <c r="I10" s="6"/>
      <c r="J10" s="6">
        <f t="shared" si="0"/>
        <v>40</v>
      </c>
      <c r="K10" s="8" t="s">
        <v>52</v>
      </c>
    </row>
    <row r="11" spans="1:11">
      <c r="A11" s="4">
        <v>8</v>
      </c>
      <c r="B11" s="8" t="s">
        <v>12</v>
      </c>
      <c r="C11" s="8" t="s">
        <v>36</v>
      </c>
      <c r="D11" s="9" t="s">
        <v>50</v>
      </c>
      <c r="E11" s="4" t="s">
        <v>46</v>
      </c>
      <c r="F11" s="8" t="s">
        <v>13</v>
      </c>
      <c r="G11" s="8">
        <v>6</v>
      </c>
      <c r="H11" s="6">
        <f>VLOOKUP(E11,[1]data!$D$2:$E$22,2,FALSE)</f>
        <v>50</v>
      </c>
      <c r="I11" s="6">
        <v>40</v>
      </c>
      <c r="J11" s="6">
        <f t="shared" si="0"/>
        <v>340</v>
      </c>
      <c r="K11" s="8" t="s">
        <v>51</v>
      </c>
    </row>
    <row r="12" spans="1:11">
      <c r="A12" s="4">
        <v>9</v>
      </c>
      <c r="B12" s="8" t="s">
        <v>12</v>
      </c>
      <c r="C12" s="8" t="s">
        <v>36</v>
      </c>
      <c r="D12" s="9" t="s">
        <v>50</v>
      </c>
      <c r="E12" s="4" t="s">
        <v>46</v>
      </c>
      <c r="F12" s="8" t="s">
        <v>13</v>
      </c>
      <c r="G12" s="8">
        <v>1</v>
      </c>
      <c r="H12" s="6">
        <f>VLOOKUP(E12,[1]data!$D$2:$F$22,3,FALSE)</f>
        <v>30</v>
      </c>
      <c r="I12" s="6"/>
      <c r="J12" s="6">
        <f t="shared" si="0"/>
        <v>30</v>
      </c>
      <c r="K12" s="8" t="s">
        <v>53</v>
      </c>
    </row>
    <row r="13" spans="1:11">
      <c r="A13" s="4">
        <v>10</v>
      </c>
      <c r="B13" s="8" t="s">
        <v>3</v>
      </c>
      <c r="C13" s="8" t="s">
        <v>37</v>
      </c>
      <c r="D13" s="9" t="s">
        <v>50</v>
      </c>
      <c r="E13" s="4" t="s">
        <v>46</v>
      </c>
      <c r="F13" s="8" t="s">
        <v>4</v>
      </c>
      <c r="G13" s="8">
        <v>3</v>
      </c>
      <c r="H13" s="6">
        <f>VLOOKUP(E13,[1]data!$D$2:$F$22,3,FALSE)</f>
        <v>30</v>
      </c>
      <c r="I13" s="6">
        <v>40</v>
      </c>
      <c r="J13" s="6">
        <f t="shared" si="0"/>
        <v>130</v>
      </c>
      <c r="K13" s="8" t="s">
        <v>53</v>
      </c>
    </row>
    <row r="14" spans="1:11">
      <c r="A14" s="4">
        <v>11</v>
      </c>
      <c r="B14" s="8" t="s">
        <v>5</v>
      </c>
      <c r="C14" s="8" t="s">
        <v>38</v>
      </c>
      <c r="D14" s="9" t="s">
        <v>50</v>
      </c>
      <c r="E14" s="4" t="s">
        <v>46</v>
      </c>
      <c r="F14" s="8" t="s">
        <v>6</v>
      </c>
      <c r="G14" s="8">
        <v>7</v>
      </c>
      <c r="H14" s="6">
        <f>VLOOKUP(E14,[1]data!$D$2:$G$22,4,FALSE)</f>
        <v>40</v>
      </c>
      <c r="I14" s="6">
        <v>40</v>
      </c>
      <c r="J14" s="6">
        <f t="shared" si="0"/>
        <v>320</v>
      </c>
      <c r="K14" s="8" t="s">
        <v>52</v>
      </c>
    </row>
    <row r="15" spans="1:11">
      <c r="A15" s="4">
        <v>12</v>
      </c>
      <c r="B15" s="8" t="s">
        <v>5</v>
      </c>
      <c r="C15" s="8" t="s">
        <v>38</v>
      </c>
      <c r="D15" s="9" t="s">
        <v>50</v>
      </c>
      <c r="E15" s="4" t="s">
        <v>46</v>
      </c>
      <c r="F15" s="8" t="s">
        <v>6</v>
      </c>
      <c r="G15" s="8">
        <v>3</v>
      </c>
      <c r="H15" s="6">
        <f>VLOOKUP(E15,[1]data!$D$2:$F$22,3,FALSE)</f>
        <v>30</v>
      </c>
      <c r="I15" s="6"/>
      <c r="J15" s="6">
        <f t="shared" si="0"/>
        <v>90</v>
      </c>
      <c r="K15" s="8" t="s">
        <v>53</v>
      </c>
    </row>
    <row r="16" spans="1:11">
      <c r="A16" s="4">
        <v>13</v>
      </c>
      <c r="B16" s="8" t="s">
        <v>7</v>
      </c>
      <c r="C16" s="8" t="s">
        <v>39</v>
      </c>
      <c r="D16" s="9" t="s">
        <v>50</v>
      </c>
      <c r="E16" s="4" t="s">
        <v>46</v>
      </c>
      <c r="F16" s="8" t="s">
        <v>8</v>
      </c>
      <c r="G16" s="8">
        <v>10</v>
      </c>
      <c r="H16" s="6">
        <f>VLOOKUP(E16,[1]data!$D$2:$G$22,4,FALSE)</f>
        <v>40</v>
      </c>
      <c r="I16" s="6">
        <v>40</v>
      </c>
      <c r="J16" s="6">
        <f t="shared" si="0"/>
        <v>440</v>
      </c>
      <c r="K16" s="8" t="s">
        <v>52</v>
      </c>
    </row>
    <row r="17" spans="1:11">
      <c r="A17" s="4">
        <v>14</v>
      </c>
      <c r="B17" s="8" t="s">
        <v>7</v>
      </c>
      <c r="C17" s="8" t="s">
        <v>39</v>
      </c>
      <c r="D17" s="9" t="s">
        <v>50</v>
      </c>
      <c r="E17" s="4" t="s">
        <v>46</v>
      </c>
      <c r="F17" s="8" t="s">
        <v>8</v>
      </c>
      <c r="G17" s="8">
        <v>7</v>
      </c>
      <c r="H17" s="6">
        <f>VLOOKUP(E17,[1]data!$D$2:$F$22,3,FALSE)</f>
        <v>30</v>
      </c>
      <c r="I17" s="6"/>
      <c r="J17" s="6">
        <f t="shared" si="0"/>
        <v>210</v>
      </c>
      <c r="K17" s="8" t="s">
        <v>53</v>
      </c>
    </row>
    <row r="18" spans="1:11">
      <c r="A18" s="4">
        <v>15</v>
      </c>
      <c r="B18" s="8" t="s">
        <v>16</v>
      </c>
      <c r="C18" s="8" t="s">
        <v>40</v>
      </c>
      <c r="D18" s="9" t="s">
        <v>50</v>
      </c>
      <c r="E18" s="4" t="s">
        <v>47</v>
      </c>
      <c r="F18" s="8" t="s">
        <v>17</v>
      </c>
      <c r="G18" s="8">
        <v>7</v>
      </c>
      <c r="H18" s="6">
        <f>VLOOKUP(E18,[1]data!$D$2:$E$22,2,FALSE)</f>
        <v>60</v>
      </c>
      <c r="I18" s="6">
        <v>40</v>
      </c>
      <c r="J18" s="6">
        <f t="shared" si="0"/>
        <v>460</v>
      </c>
      <c r="K18" s="8" t="s">
        <v>51</v>
      </c>
    </row>
    <row r="19" spans="1:11">
      <c r="A19" s="4">
        <v>16</v>
      </c>
      <c r="B19" s="8" t="s">
        <v>16</v>
      </c>
      <c r="C19" s="8" t="s">
        <v>40</v>
      </c>
      <c r="D19" s="9" t="s">
        <v>50</v>
      </c>
      <c r="E19" s="4" t="s">
        <v>47</v>
      </c>
      <c r="F19" s="8" t="s">
        <v>17</v>
      </c>
      <c r="G19" s="8">
        <v>4</v>
      </c>
      <c r="H19" s="6">
        <f>VLOOKUP(E19,[1]data!$D$2:$G$22,4,FALSE)</f>
        <v>50</v>
      </c>
      <c r="I19" s="6"/>
      <c r="J19" s="6">
        <f t="shared" si="0"/>
        <v>200</v>
      </c>
      <c r="K19" s="8" t="s">
        <v>52</v>
      </c>
    </row>
    <row r="20" spans="1:11">
      <c r="A20" s="4">
        <v>17</v>
      </c>
      <c r="B20" s="8" t="s">
        <v>16</v>
      </c>
      <c r="C20" s="8" t="s">
        <v>40</v>
      </c>
      <c r="D20" s="9" t="s">
        <v>50</v>
      </c>
      <c r="E20" s="4" t="s">
        <v>47</v>
      </c>
      <c r="F20" s="8" t="s">
        <v>17</v>
      </c>
      <c r="G20" s="8">
        <v>1</v>
      </c>
      <c r="H20" s="6">
        <f>VLOOKUP(E20,[1]data!$D$2:$F$22,3,FALSE)</f>
        <v>40</v>
      </c>
      <c r="I20" s="6"/>
      <c r="J20" s="6">
        <f t="shared" si="0"/>
        <v>40</v>
      </c>
      <c r="K20" s="8" t="s">
        <v>53</v>
      </c>
    </row>
    <row r="21" spans="1:11">
      <c r="A21" s="4">
        <v>18</v>
      </c>
      <c r="B21" s="8" t="s">
        <v>16</v>
      </c>
      <c r="C21" s="8" t="s">
        <v>41</v>
      </c>
      <c r="D21" s="9" t="s">
        <v>50</v>
      </c>
      <c r="E21" s="4" t="s">
        <v>46</v>
      </c>
      <c r="F21" s="8" t="s">
        <v>19</v>
      </c>
      <c r="G21" s="8">
        <v>13</v>
      </c>
      <c r="H21" s="6">
        <f>VLOOKUP(E21,[1]data!$D$2:$E$22,2,FALSE)</f>
        <v>50</v>
      </c>
      <c r="I21" s="6">
        <v>40</v>
      </c>
      <c r="J21" s="6">
        <f t="shared" si="0"/>
        <v>690</v>
      </c>
      <c r="K21" s="8" t="s">
        <v>51</v>
      </c>
    </row>
    <row r="22" spans="1:11">
      <c r="A22" s="4">
        <v>19</v>
      </c>
      <c r="B22" s="8" t="s">
        <v>16</v>
      </c>
      <c r="C22" s="8" t="s">
        <v>41</v>
      </c>
      <c r="D22" s="9" t="s">
        <v>50</v>
      </c>
      <c r="E22" s="4" t="s">
        <v>46</v>
      </c>
      <c r="F22" s="8" t="s">
        <v>19</v>
      </c>
      <c r="G22" s="8">
        <v>7</v>
      </c>
      <c r="H22" s="6">
        <f>VLOOKUP(E22,[1]data!$D$2:$F$22,3,FALSE)</f>
        <v>30</v>
      </c>
      <c r="I22" s="6"/>
      <c r="J22" s="6">
        <f t="shared" si="0"/>
        <v>210</v>
      </c>
      <c r="K22" s="8" t="s">
        <v>53</v>
      </c>
    </row>
    <row r="23" spans="1:11">
      <c r="A23" s="4">
        <v>20</v>
      </c>
      <c r="B23" s="8" t="s">
        <v>1</v>
      </c>
      <c r="C23" s="8" t="s">
        <v>42</v>
      </c>
      <c r="D23" s="9" t="s">
        <v>50</v>
      </c>
      <c r="E23" s="4" t="s">
        <v>48</v>
      </c>
      <c r="F23" s="8" t="s">
        <v>2</v>
      </c>
      <c r="G23" s="8">
        <v>1</v>
      </c>
      <c r="H23" s="6">
        <f>VLOOKUP(E23,[1]data!$D$2:$E$22,2,FALSE)</f>
        <v>50</v>
      </c>
      <c r="I23" s="6">
        <v>40</v>
      </c>
      <c r="J23" s="6">
        <f t="shared" si="0"/>
        <v>90</v>
      </c>
      <c r="K23" s="8" t="s">
        <v>51</v>
      </c>
    </row>
    <row r="24" spans="1:11">
      <c r="A24" s="4">
        <v>21</v>
      </c>
      <c r="B24" s="8" t="s">
        <v>1</v>
      </c>
      <c r="C24" s="8" t="s">
        <v>42</v>
      </c>
      <c r="D24" s="9" t="s">
        <v>50</v>
      </c>
      <c r="E24" s="4" t="s">
        <v>48</v>
      </c>
      <c r="F24" s="8" t="s">
        <v>2</v>
      </c>
      <c r="G24" s="8">
        <v>7</v>
      </c>
      <c r="H24" s="6">
        <f>VLOOKUP(E24,[1]data!$D$2:$F$22,3,FALSE)</f>
        <v>30</v>
      </c>
      <c r="I24" s="6"/>
      <c r="J24" s="6">
        <f t="shared" si="0"/>
        <v>210</v>
      </c>
      <c r="K24" s="8" t="s">
        <v>53</v>
      </c>
    </row>
    <row r="25" spans="1:11">
      <c r="A25" s="4">
        <v>22</v>
      </c>
      <c r="B25" s="8" t="s">
        <v>9</v>
      </c>
      <c r="C25" s="8" t="s">
        <v>43</v>
      </c>
      <c r="D25" s="9" t="s">
        <v>50</v>
      </c>
      <c r="E25" s="4" t="s">
        <v>47</v>
      </c>
      <c r="F25" s="8" t="s">
        <v>11</v>
      </c>
      <c r="G25" s="8">
        <v>3</v>
      </c>
      <c r="H25" s="6">
        <f>VLOOKUP(E25,[1]data!$D$2:$E$22,2,FALSE)</f>
        <v>60</v>
      </c>
      <c r="I25" s="6">
        <v>40</v>
      </c>
      <c r="J25" s="6">
        <f t="shared" si="0"/>
        <v>220</v>
      </c>
      <c r="K25" s="8" t="s">
        <v>51</v>
      </c>
    </row>
    <row r="26" spans="1:11">
      <c r="A26" s="4">
        <v>23</v>
      </c>
      <c r="B26" s="8" t="s">
        <v>9</v>
      </c>
      <c r="C26" s="8" t="s">
        <v>43</v>
      </c>
      <c r="D26" s="9" t="s">
        <v>50</v>
      </c>
      <c r="E26" s="4" t="s">
        <v>47</v>
      </c>
      <c r="F26" s="8" t="s">
        <v>11</v>
      </c>
      <c r="G26" s="8">
        <v>6</v>
      </c>
      <c r="H26" s="6">
        <f>VLOOKUP(E26,[1]data!$D$2:$G$22,4,FALSE)</f>
        <v>50</v>
      </c>
      <c r="I26" s="6"/>
      <c r="J26" s="6">
        <f t="shared" si="0"/>
        <v>300</v>
      </c>
      <c r="K26" s="8" t="s">
        <v>52</v>
      </c>
    </row>
    <row r="27" spans="1:11">
      <c r="A27" s="4">
        <v>24</v>
      </c>
      <c r="B27" s="8" t="s">
        <v>9</v>
      </c>
      <c r="C27" s="8" t="s">
        <v>44</v>
      </c>
      <c r="D27" s="9" t="s">
        <v>50</v>
      </c>
      <c r="E27" s="4" t="s">
        <v>49</v>
      </c>
      <c r="F27" s="8" t="s">
        <v>10</v>
      </c>
      <c r="G27" s="8">
        <v>5</v>
      </c>
      <c r="H27" s="6">
        <f>VLOOKUP(E27,[1]data!$D$2:$G$22,4,FALSE)</f>
        <v>40</v>
      </c>
      <c r="I27" s="6">
        <v>40</v>
      </c>
      <c r="J27" s="6">
        <f t="shared" si="0"/>
        <v>240</v>
      </c>
      <c r="K27" s="8" t="s">
        <v>52</v>
      </c>
    </row>
    <row r="28" spans="1:11">
      <c r="A28" s="4">
        <v>25</v>
      </c>
      <c r="B28" s="8" t="s">
        <v>9</v>
      </c>
      <c r="C28" s="8" t="s">
        <v>44</v>
      </c>
      <c r="D28" s="9" t="s">
        <v>50</v>
      </c>
      <c r="E28" s="4" t="s">
        <v>49</v>
      </c>
      <c r="F28" s="8" t="s">
        <v>10</v>
      </c>
      <c r="G28" s="8">
        <v>14</v>
      </c>
      <c r="H28" s="6">
        <f>VLOOKUP(E28,[1]data!$D$2:$F$22,3,FALSE)</f>
        <v>30</v>
      </c>
      <c r="I28" s="6"/>
      <c r="J28" s="6">
        <f t="shared" si="0"/>
        <v>420</v>
      </c>
      <c r="K28" s="8" t="s">
        <v>53</v>
      </c>
    </row>
    <row r="29" spans="1:11" s="3" customFormat="1" ht="15" customHeight="1">
      <c r="A29" s="18" t="s">
        <v>56</v>
      </c>
      <c r="B29" s="19"/>
      <c r="C29" s="19"/>
      <c r="D29" s="19"/>
      <c r="E29" s="19"/>
      <c r="F29" s="19"/>
      <c r="G29" s="19"/>
      <c r="H29" s="19"/>
      <c r="I29" s="20"/>
      <c r="J29" s="7">
        <f>SUM(J4:J28)</f>
        <v>8770</v>
      </c>
      <c r="K29" s="7"/>
    </row>
    <row r="30" spans="1:11" s="3" customFormat="1" ht="30" customHeight="1">
      <c r="A30" s="12" t="s">
        <v>20</v>
      </c>
      <c r="B30" s="12"/>
      <c r="C30" s="12"/>
      <c r="D30" s="12"/>
      <c r="E30" s="12"/>
      <c r="F30" s="12"/>
      <c r="G30" s="13"/>
      <c r="H30" s="13"/>
      <c r="I30" s="13"/>
      <c r="J30" s="13"/>
      <c r="K30" s="13"/>
    </row>
    <row r="31" spans="1:11" s="3" customFormat="1" ht="30" customHeight="1">
      <c r="A31" s="12" t="s">
        <v>21</v>
      </c>
      <c r="B31" s="12"/>
      <c r="C31" s="12"/>
      <c r="D31" s="12"/>
      <c r="E31" s="12"/>
      <c r="F31" s="12"/>
      <c r="G31" s="13"/>
      <c r="H31" s="13"/>
      <c r="I31" s="13"/>
      <c r="J31" s="13"/>
      <c r="K31" s="13"/>
    </row>
  </sheetData>
  <mergeCells count="7">
    <mergeCell ref="A30:K30"/>
    <mergeCell ref="A31:K31"/>
    <mergeCell ref="A2:G2"/>
    <mergeCell ref="H1:K1"/>
    <mergeCell ref="H2:K2"/>
    <mergeCell ref="A1:G1"/>
    <mergeCell ref="A29:I29"/>
  </mergeCells>
  <conditionalFormatting sqref="C3">
    <cfRule type="duplicateValues" dxfId="2" priority="3"/>
  </conditionalFormatting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2024-09-05T06:44:45Z</dcterms:created>
  <dcterms:modified xsi:type="dcterms:W3CDTF">2024-09-09T11:14:01Z</dcterms:modified>
</cp:coreProperties>
</file>