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Invoice" sheetId="1" r:id="rId1"/>
  </sheets>
  <externalReferences>
    <externalReference r:id="rId2"/>
  </externalReferences>
  <definedNames>
    <definedName name="_xlnm._FilterDatabase" localSheetId="0" hidden="1">Invoice!$J$1:$J$31</definedName>
  </definedNames>
  <calcPr calcId="124519"/>
</workbook>
</file>

<file path=xl/calcChain.xml><?xml version="1.0" encoding="utf-8"?>
<calcChain xmlns="http://schemas.openxmlformats.org/spreadsheetml/2006/main">
  <c r="G32" i="1"/>
  <c r="L17"/>
  <c r="H8"/>
  <c r="H25"/>
  <c r="H26"/>
  <c r="H27"/>
  <c r="H28"/>
  <c r="J18"/>
  <c r="J19"/>
  <c r="J20"/>
  <c r="J21"/>
  <c r="J22"/>
  <c r="J23"/>
  <c r="J24"/>
  <c r="J25"/>
  <c r="J26"/>
  <c r="J27"/>
  <c r="J28"/>
  <c r="J5"/>
  <c r="J6"/>
  <c r="J7"/>
  <c r="J8"/>
  <c r="J9"/>
  <c r="J10"/>
  <c r="J11"/>
  <c r="J12"/>
  <c r="J13"/>
  <c r="J14"/>
  <c r="J15"/>
  <c r="J16"/>
  <c r="J4"/>
  <c r="L27" l="1"/>
  <c r="L28"/>
  <c r="L8"/>
  <c r="L25"/>
  <c r="L26"/>
  <c r="I5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4"/>
  <c r="H5"/>
  <c r="L5" s="1"/>
  <c r="H6"/>
  <c r="L6" s="1"/>
  <c r="H7"/>
  <c r="L7" s="1"/>
  <c r="H9"/>
  <c r="L9" s="1"/>
  <c r="H10"/>
  <c r="L10" s="1"/>
  <c r="H11"/>
  <c r="L11" s="1"/>
  <c r="H12"/>
  <c r="L12" s="1"/>
  <c r="H13"/>
  <c r="L13" s="1"/>
  <c r="H14"/>
  <c r="L14" s="1"/>
  <c r="H15"/>
  <c r="L15" s="1"/>
  <c r="H16"/>
  <c r="L16" s="1"/>
  <c r="H18"/>
  <c r="L18" s="1"/>
  <c r="H19"/>
  <c r="L19" s="1"/>
  <c r="H20"/>
  <c r="L20" s="1"/>
  <c r="H21"/>
  <c r="L21" s="1"/>
  <c r="H22"/>
  <c r="L22" s="1"/>
  <c r="H23"/>
  <c r="L23" s="1"/>
  <c r="H24"/>
  <c r="L24" s="1"/>
  <c r="H4"/>
  <c r="L4" s="1"/>
  <c r="L29" l="1"/>
</calcChain>
</file>

<file path=xl/sharedStrings.xml><?xml version="1.0" encoding="utf-8"?>
<sst xmlns="http://schemas.openxmlformats.org/spreadsheetml/2006/main" count="143" uniqueCount="99">
  <si>
    <t>INVOICE
PRAGATI LOGISTICS,SAMANTA SAHI KHUNTIA LANE,8984191006
GST No:21AGHPB9356M1Z9</t>
  </si>
  <si>
    <t>03/1/2025</t>
  </si>
  <si>
    <t>407</t>
  </si>
  <si>
    <t>02/1/2025</t>
  </si>
  <si>
    <t>405</t>
  </si>
  <si>
    <t>404</t>
  </si>
  <si>
    <t>29/1/2025</t>
  </si>
  <si>
    <t>423</t>
  </si>
  <si>
    <t>31/1/2025</t>
  </si>
  <si>
    <t>425</t>
  </si>
  <si>
    <t>422</t>
  </si>
  <si>
    <t>432</t>
  </si>
  <si>
    <t>433</t>
  </si>
  <si>
    <t>429</t>
  </si>
  <si>
    <t>430</t>
  </si>
  <si>
    <t>431</t>
  </si>
  <si>
    <t>19</t>
  </si>
  <si>
    <t>434</t>
  </si>
  <si>
    <t>18/1/2025</t>
  </si>
  <si>
    <t>416</t>
  </si>
  <si>
    <t>419</t>
  </si>
  <si>
    <t>16/1/2025</t>
  </si>
  <si>
    <t>414</t>
  </si>
  <si>
    <t>413</t>
  </si>
  <si>
    <t>415</t>
  </si>
  <si>
    <t>10/1/2025</t>
  </si>
  <si>
    <t>412</t>
  </si>
  <si>
    <t>410</t>
  </si>
  <si>
    <t>07/1/2025</t>
  </si>
  <si>
    <t>409</t>
  </si>
  <si>
    <t>408</t>
  </si>
  <si>
    <t>406</t>
  </si>
  <si>
    <t>424</t>
  </si>
  <si>
    <t>18</t>
  </si>
  <si>
    <t>Thanking you for your business.
PRAGATI LOGISTICS</t>
  </si>
  <si>
    <t xml:space="preserve">MAHAJAN TYRE COMPANY
Address:B K COMPLEX,NEAR AXIS BANK PLOT NO-1047/1151,JAGATPUR,9938765435
GST No:21AAQFM7338B1ZF
</t>
  </si>
  <si>
    <t>UMERKOT</t>
  </si>
  <si>
    <t>BHADRAK</t>
  </si>
  <si>
    <t>KUJANG</t>
  </si>
  <si>
    <t>GUNUPUR</t>
  </si>
  <si>
    <t>RAIRANGPUR</t>
  </si>
  <si>
    <t>JATNI</t>
  </si>
  <si>
    <t>JAGATSINGHPUR</t>
  </si>
  <si>
    <t>CHANDIKHOL</t>
  </si>
  <si>
    <t>NIALI</t>
  </si>
  <si>
    <t>BHUBAN</t>
  </si>
  <si>
    <t>BALIKUDA</t>
  </si>
  <si>
    <t>RADHADARSHANPUR</t>
  </si>
  <si>
    <t>ROURKELA</t>
  </si>
  <si>
    <t>kherasa</t>
  </si>
  <si>
    <t>ANGUL</t>
  </si>
  <si>
    <t>ADASPUR</t>
  </si>
  <si>
    <t>TANGI</t>
  </si>
  <si>
    <t>TALCHER</t>
  </si>
  <si>
    <t>JEYPORE</t>
  </si>
  <si>
    <t>CTC</t>
  </si>
  <si>
    <t>JA/22648</t>
  </si>
  <si>
    <t>JA/22471</t>
  </si>
  <si>
    <t>JA/22426</t>
  </si>
  <si>
    <t>JA/24580</t>
  </si>
  <si>
    <t>JA/24567</t>
  </si>
  <si>
    <t>JA/24559</t>
  </si>
  <si>
    <t>JA/24540</t>
  </si>
  <si>
    <t>JA/24550</t>
  </si>
  <si>
    <t>JA/24538</t>
  </si>
  <si>
    <t>JA/24534</t>
  </si>
  <si>
    <t>JA/24537</t>
  </si>
  <si>
    <t>JA/22561</t>
  </si>
  <si>
    <t>DO/20783</t>
  </si>
  <si>
    <t>JA/23579</t>
  </si>
  <si>
    <t>JA/23549</t>
  </si>
  <si>
    <t>JA/23388</t>
  </si>
  <si>
    <t>JA/23386</t>
  </si>
  <si>
    <t>JA/23362</t>
  </si>
  <si>
    <t>JA/23006</t>
  </si>
  <si>
    <t>JA/23002</t>
  </si>
  <si>
    <t>JA/22746</t>
  </si>
  <si>
    <t>JA/22744</t>
  </si>
  <si>
    <t>JA/22685</t>
  </si>
  <si>
    <t>JA/24303</t>
  </si>
  <si>
    <t>JA/22599</t>
  </si>
  <si>
    <t>TO</t>
  </si>
  <si>
    <t>SL</t>
  </si>
  <si>
    <t>DATE</t>
  </si>
  <si>
    <t>LR NO</t>
  </si>
  <si>
    <t>FROM</t>
  </si>
  <si>
    <t>INV NO</t>
  </si>
  <si>
    <t>CASE</t>
  </si>
  <si>
    <t>RATE</t>
  </si>
  <si>
    <t>DD.CH</t>
  </si>
  <si>
    <t>LR CH.</t>
  </si>
  <si>
    <t>AMOUNT</t>
  </si>
  <si>
    <t>TIRTOL</t>
  </si>
  <si>
    <t>ASTARANG</t>
  </si>
  <si>
    <t>LOISINGA</t>
  </si>
  <si>
    <t>Kindly, verify &amp; confirm within 7 days, else GST will be filed by 20th FEB, 2025. 
GST to be paid by Consignor under Reverse Charge Mechanism(RCM) as per GST.</t>
  </si>
  <si>
    <t>(RUPEES NINE THOUSAND ONE HUNDRED TWENTY FIVE ONLY)</t>
  </si>
  <si>
    <t xml:space="preserve">Bill Date:31/01/2025
Bill NO  : 33489
Total Amount:9125.00
</t>
  </si>
  <si>
    <t>HML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</si>
</sst>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0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wrapText="1"/>
    </xf>
    <xf numFmtId="0" fontId="0" fillId="0" borderId="1" xfId="0" applyNumberFormat="1" applyBorder="1" applyAlignment="1">
      <alignment wrapText="1"/>
    </xf>
    <xf numFmtId="2" fontId="0" fillId="0" borderId="1" xfId="0" applyNumberFormat="1" applyFont="1" applyFill="1" applyBorder="1" applyAlignment="1">
      <alignment wrapText="1"/>
    </xf>
    <xf numFmtId="2" fontId="1" fillId="0" borderId="1" xfId="0" applyNumberFormat="1" applyFont="1" applyFill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</cellXfs>
  <cellStyles count="1">
    <cellStyle name="Normal" xfId="0" builtinId="0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114300</xdr:rowOff>
    </xdr:from>
    <xdr:to>
      <xdr:col>7</xdr:col>
      <xdr:colOff>171450</xdr:colOff>
      <xdr:row>0</xdr:row>
      <xdr:rowOff>1057275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5" y="114300"/>
          <a:ext cx="4210050" cy="9429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>
        <row r="4">
          <cell r="B4" t="str">
            <v>ADASPUR</v>
          </cell>
          <cell r="C4">
            <v>100</v>
          </cell>
          <cell r="D4">
            <v>12</v>
          </cell>
        </row>
        <row r="5">
          <cell r="B5" t="str">
            <v>ANGUL</v>
          </cell>
          <cell r="C5">
            <v>132</v>
          </cell>
          <cell r="D5">
            <v>12</v>
          </cell>
        </row>
        <row r="6">
          <cell r="B6" t="str">
            <v>ASKA</v>
          </cell>
          <cell r="C6">
            <v>132</v>
          </cell>
          <cell r="D6">
            <v>15</v>
          </cell>
        </row>
        <row r="7">
          <cell r="B7" t="str">
            <v>ASTARANG</v>
          </cell>
          <cell r="C7">
            <v>140</v>
          </cell>
          <cell r="D7">
            <v>15</v>
          </cell>
        </row>
        <row r="8">
          <cell r="B8" t="str">
            <v>ASURALI</v>
          </cell>
          <cell r="C8">
            <v>144</v>
          </cell>
          <cell r="D8">
            <v>12</v>
          </cell>
        </row>
        <row r="9">
          <cell r="B9" t="str">
            <v>ATHAGARH</v>
          </cell>
          <cell r="C9">
            <v>100</v>
          </cell>
          <cell r="D9">
            <v>15</v>
          </cell>
        </row>
        <row r="10">
          <cell r="B10" t="str">
            <v>AUL</v>
          </cell>
          <cell r="C10">
            <v>120</v>
          </cell>
          <cell r="D10">
            <v>40</v>
          </cell>
        </row>
        <row r="11">
          <cell r="B11" t="str">
            <v>BAHADAJHOLA</v>
          </cell>
          <cell r="C11">
            <v>120</v>
          </cell>
          <cell r="D11">
            <v>12</v>
          </cell>
        </row>
        <row r="12">
          <cell r="B12" t="str">
            <v>BAHALDA</v>
          </cell>
          <cell r="C12">
            <v>240</v>
          </cell>
          <cell r="D12">
            <v>25</v>
          </cell>
        </row>
        <row r="13">
          <cell r="B13" t="str">
            <v>BALASORE</v>
          </cell>
          <cell r="C13">
            <v>144</v>
          </cell>
          <cell r="D13">
            <v>15</v>
          </cell>
        </row>
        <row r="14">
          <cell r="B14" t="str">
            <v>BALIAPAL</v>
          </cell>
          <cell r="C14">
            <v>180</v>
          </cell>
          <cell r="D14">
            <v>12</v>
          </cell>
        </row>
        <row r="15">
          <cell r="B15" t="str">
            <v>BALUGAON</v>
          </cell>
          <cell r="C15">
            <v>120</v>
          </cell>
          <cell r="D15">
            <v>12</v>
          </cell>
        </row>
        <row r="16">
          <cell r="B16" t="str">
            <v>BANAPUR</v>
          </cell>
          <cell r="C16">
            <v>120</v>
          </cell>
          <cell r="D16">
            <v>12</v>
          </cell>
        </row>
        <row r="17">
          <cell r="B17" t="str">
            <v>BANARPAL</v>
          </cell>
          <cell r="C17">
            <v>132</v>
          </cell>
          <cell r="D17">
            <v>12</v>
          </cell>
        </row>
        <row r="18">
          <cell r="B18" t="str">
            <v>BANGRIPOSI</v>
          </cell>
          <cell r="C18">
            <v>200</v>
          </cell>
          <cell r="D18">
            <v>40</v>
          </cell>
        </row>
        <row r="19">
          <cell r="B19" t="str">
            <v>BANKI</v>
          </cell>
          <cell r="C19">
            <v>100</v>
          </cell>
          <cell r="D19">
            <v>15</v>
          </cell>
        </row>
        <row r="20">
          <cell r="B20" t="str">
            <v>BANPUR</v>
          </cell>
          <cell r="C20">
            <v>120</v>
          </cell>
          <cell r="D20">
            <v>12</v>
          </cell>
        </row>
        <row r="21">
          <cell r="B21" t="str">
            <v>BARAGARH</v>
          </cell>
          <cell r="C21">
            <v>180</v>
          </cell>
          <cell r="D21">
            <v>25</v>
          </cell>
        </row>
        <row r="22">
          <cell r="B22" t="str">
            <v>BARBIL</v>
          </cell>
          <cell r="C22">
            <v>240</v>
          </cell>
          <cell r="D22">
            <v>12</v>
          </cell>
        </row>
        <row r="23">
          <cell r="B23" t="str">
            <v>BARIPADA</v>
          </cell>
          <cell r="C23">
            <v>180</v>
          </cell>
          <cell r="D23">
            <v>12</v>
          </cell>
        </row>
        <row r="24">
          <cell r="B24" t="str">
            <v>BARPALI</v>
          </cell>
          <cell r="C24">
            <v>192</v>
          </cell>
          <cell r="D24">
            <v>30</v>
          </cell>
        </row>
        <row r="25">
          <cell r="B25" t="str">
            <v>BEGUNIAPADA</v>
          </cell>
          <cell r="C25">
            <v>180</v>
          </cell>
          <cell r="D25">
            <v>20</v>
          </cell>
        </row>
        <row r="26">
          <cell r="B26" t="str">
            <v>BERHAMPUR</v>
          </cell>
          <cell r="C26">
            <v>144</v>
          </cell>
          <cell r="D26">
            <v>15</v>
          </cell>
        </row>
        <row r="27">
          <cell r="B27" t="str">
            <v>BETANATI</v>
          </cell>
          <cell r="C27">
            <v>180</v>
          </cell>
          <cell r="D27">
            <v>12</v>
          </cell>
        </row>
        <row r="28">
          <cell r="B28" t="str">
            <v>BHADRAK</v>
          </cell>
          <cell r="C28">
            <v>132</v>
          </cell>
          <cell r="D28">
            <v>12</v>
          </cell>
        </row>
        <row r="29">
          <cell r="B29" t="str">
            <v>BHAWANIPATNA</v>
          </cell>
          <cell r="C29">
            <v>180</v>
          </cell>
          <cell r="D29">
            <v>15</v>
          </cell>
        </row>
        <row r="30">
          <cell r="B30" t="str">
            <v>BHUBAN</v>
          </cell>
          <cell r="C30">
            <v>120</v>
          </cell>
          <cell r="D30">
            <v>10</v>
          </cell>
        </row>
        <row r="31">
          <cell r="B31" t="str">
            <v>BHUBANESWAR</v>
          </cell>
          <cell r="C31">
            <v>100</v>
          </cell>
          <cell r="D31">
            <v>8</v>
          </cell>
        </row>
        <row r="32">
          <cell r="B32" t="str">
            <v>BINKA</v>
          </cell>
          <cell r="C32">
            <v>200</v>
          </cell>
          <cell r="D32">
            <v>30</v>
          </cell>
        </row>
        <row r="33">
          <cell r="B33" t="str">
            <v>BISOI</v>
          </cell>
          <cell r="C33">
            <v>240</v>
          </cell>
          <cell r="D33">
            <v>25</v>
          </cell>
        </row>
        <row r="34">
          <cell r="B34" t="str">
            <v>BISRA</v>
          </cell>
          <cell r="C34">
            <v>180</v>
          </cell>
          <cell r="D34">
            <v>25</v>
          </cell>
        </row>
        <row r="35">
          <cell r="B35" t="str">
            <v>BORIGUMMA</v>
          </cell>
          <cell r="C35">
            <v>216</v>
          </cell>
          <cell r="D35">
            <v>25</v>
          </cell>
        </row>
        <row r="36">
          <cell r="B36" t="str">
            <v>BOULANGA</v>
          </cell>
          <cell r="C36">
            <v>120</v>
          </cell>
          <cell r="D36">
            <v>20</v>
          </cell>
        </row>
        <row r="37">
          <cell r="B37" t="str">
            <v>CHANDANPUR</v>
          </cell>
          <cell r="C37">
            <v>120</v>
          </cell>
          <cell r="D37">
            <v>12</v>
          </cell>
        </row>
        <row r="38">
          <cell r="B38" t="str">
            <v>CHANDIKHOL</v>
          </cell>
          <cell r="C38">
            <v>100</v>
          </cell>
          <cell r="D38">
            <v>10</v>
          </cell>
        </row>
        <row r="39">
          <cell r="B39" t="str">
            <v>CHANDPUR</v>
          </cell>
          <cell r="C39">
            <v>120</v>
          </cell>
          <cell r="D39">
            <v>12</v>
          </cell>
        </row>
        <row r="40">
          <cell r="B40" t="str">
            <v>CHARINANGAL</v>
          </cell>
          <cell r="C40">
            <v>120</v>
          </cell>
          <cell r="D40">
            <v>15</v>
          </cell>
        </row>
        <row r="41">
          <cell r="B41" t="str">
            <v>CHHATRAPUR</v>
          </cell>
          <cell r="C41">
            <v>132</v>
          </cell>
          <cell r="D41">
            <v>15</v>
          </cell>
        </row>
        <row r="42">
          <cell r="B42" t="str">
            <v>CHHENAPADI</v>
          </cell>
          <cell r="C42">
            <v>180</v>
          </cell>
          <cell r="D42">
            <v>15</v>
          </cell>
        </row>
        <row r="43">
          <cell r="B43" t="str">
            <v>DHALAPATHAR</v>
          </cell>
          <cell r="C43">
            <v>120</v>
          </cell>
          <cell r="D43">
            <v>12</v>
          </cell>
        </row>
        <row r="44">
          <cell r="B44" t="str">
            <v>DHENKANAL</v>
          </cell>
          <cell r="C44">
            <v>120</v>
          </cell>
          <cell r="D44">
            <v>12</v>
          </cell>
        </row>
        <row r="45">
          <cell r="B45" t="str">
            <v>DIGAPAHANDI</v>
          </cell>
          <cell r="C45">
            <v>180</v>
          </cell>
          <cell r="D45">
            <v>15</v>
          </cell>
        </row>
        <row r="46">
          <cell r="B46" t="str">
            <v>DUBURI</v>
          </cell>
          <cell r="C46">
            <v>144</v>
          </cell>
          <cell r="D46">
            <v>15</v>
          </cell>
        </row>
        <row r="47">
          <cell r="B47" t="str">
            <v>DUNGURIPALI</v>
          </cell>
          <cell r="C47">
            <v>216</v>
          </cell>
          <cell r="D47">
            <v>25</v>
          </cell>
        </row>
        <row r="48">
          <cell r="B48" t="str">
            <v>GUNUPUR</v>
          </cell>
          <cell r="C48">
            <v>216</v>
          </cell>
          <cell r="D48">
            <v>25</v>
          </cell>
        </row>
        <row r="49">
          <cell r="B49" t="str">
            <v>HINJILIKATU</v>
          </cell>
          <cell r="C49">
            <v>150</v>
          </cell>
          <cell r="D49">
            <v>30</v>
          </cell>
        </row>
        <row r="50">
          <cell r="B50" t="str">
            <v>INDUPUR</v>
          </cell>
          <cell r="C50">
            <v>120</v>
          </cell>
          <cell r="D50">
            <v>25</v>
          </cell>
        </row>
        <row r="51">
          <cell r="B51" t="str">
            <v>JAIPUR ROAD</v>
          </cell>
          <cell r="C51">
            <v>120</v>
          </cell>
          <cell r="D51">
            <v>10</v>
          </cell>
        </row>
        <row r="52">
          <cell r="B52" t="str">
            <v>JAJPUR ROAD</v>
          </cell>
          <cell r="C52">
            <v>120</v>
          </cell>
          <cell r="D52">
            <v>12</v>
          </cell>
        </row>
        <row r="53">
          <cell r="B53" t="str">
            <v>JAJPUR TOWN</v>
          </cell>
          <cell r="C53">
            <v>120</v>
          </cell>
          <cell r="D53">
            <v>12</v>
          </cell>
        </row>
        <row r="54">
          <cell r="B54" t="str">
            <v>JARKA</v>
          </cell>
          <cell r="C54">
            <v>100</v>
          </cell>
          <cell r="D54">
            <v>12</v>
          </cell>
        </row>
        <row r="55">
          <cell r="B55" t="str">
            <v>JEYPORE</v>
          </cell>
          <cell r="C55">
            <v>180</v>
          </cell>
          <cell r="D55">
            <v>15</v>
          </cell>
        </row>
        <row r="56">
          <cell r="B56" t="str">
            <v>JHARSUGUDA</v>
          </cell>
          <cell r="C56">
            <v>180</v>
          </cell>
          <cell r="D56">
            <v>15</v>
          </cell>
        </row>
        <row r="57">
          <cell r="B57" t="str">
            <v>JODA</v>
          </cell>
          <cell r="C57">
            <v>240</v>
          </cell>
          <cell r="D57">
            <v>12</v>
          </cell>
        </row>
        <row r="58">
          <cell r="B58" t="str">
            <v>KABISURYANAGAR</v>
          </cell>
          <cell r="C58">
            <v>180</v>
          </cell>
          <cell r="D58">
            <v>30</v>
          </cell>
        </row>
        <row r="59">
          <cell r="B59" t="str">
            <v>KAKATPUR</v>
          </cell>
          <cell r="C59">
            <v>120</v>
          </cell>
          <cell r="D59">
            <v>15</v>
          </cell>
        </row>
        <row r="60">
          <cell r="B60" t="str">
            <v>KARANJIA</v>
          </cell>
          <cell r="C60">
            <v>156</v>
          </cell>
          <cell r="D60">
            <v>15</v>
          </cell>
        </row>
        <row r="61">
          <cell r="B61" t="str">
            <v>KENDRAPARA</v>
          </cell>
          <cell r="C61">
            <v>120</v>
          </cell>
          <cell r="D61">
            <v>10</v>
          </cell>
        </row>
        <row r="62">
          <cell r="B62" t="str">
            <v>KEONJHAR</v>
          </cell>
          <cell r="C62">
            <v>144</v>
          </cell>
          <cell r="D62">
            <v>15</v>
          </cell>
        </row>
        <row r="63">
          <cell r="B63" t="str">
            <v>KHUNTUNI</v>
          </cell>
          <cell r="C63">
            <v>100</v>
          </cell>
          <cell r="D63">
            <v>15</v>
          </cell>
        </row>
        <row r="64">
          <cell r="B64" t="str">
            <v>KHURDA</v>
          </cell>
          <cell r="C64">
            <v>100</v>
          </cell>
          <cell r="D64">
            <v>10</v>
          </cell>
        </row>
        <row r="65">
          <cell r="B65" t="str">
            <v>KODALA</v>
          </cell>
          <cell r="C65">
            <v>156</v>
          </cell>
          <cell r="D65">
            <v>20</v>
          </cell>
        </row>
        <row r="66">
          <cell r="B66" t="str">
            <v>KOTPAD</v>
          </cell>
          <cell r="C66">
            <v>216</v>
          </cell>
          <cell r="D66">
            <v>25</v>
          </cell>
        </row>
        <row r="67">
          <cell r="B67" t="str">
            <v>KUJANG</v>
          </cell>
          <cell r="C67">
            <v>120</v>
          </cell>
          <cell r="D67">
            <v>10</v>
          </cell>
        </row>
        <row r="68">
          <cell r="B68" t="str">
            <v>KUNDAI HATA</v>
          </cell>
          <cell r="C68">
            <v>120</v>
          </cell>
          <cell r="D68">
            <v>12</v>
          </cell>
        </row>
        <row r="69">
          <cell r="B69" t="str">
            <v>LOISINGA</v>
          </cell>
          <cell r="C69">
            <v>200</v>
          </cell>
          <cell r="D69">
            <v>30</v>
          </cell>
        </row>
        <row r="70">
          <cell r="B70" t="str">
            <v>MALKANGIRI</v>
          </cell>
          <cell r="C70">
            <v>216</v>
          </cell>
          <cell r="D70">
            <v>25</v>
          </cell>
        </row>
        <row r="71">
          <cell r="B71" t="str">
            <v>MANGALPUR</v>
          </cell>
          <cell r="C71">
            <v>125</v>
          </cell>
          <cell r="D71">
            <v>15</v>
          </cell>
        </row>
        <row r="72">
          <cell r="B72" t="str">
            <v>MERAMUNDALI</v>
          </cell>
          <cell r="C72">
            <v>115</v>
          </cell>
          <cell r="D72">
            <v>15</v>
          </cell>
        </row>
        <row r="73">
          <cell r="B73" t="str">
            <v>NABARANGPUR</v>
          </cell>
          <cell r="C73">
            <v>216</v>
          </cell>
          <cell r="D73">
            <v>25</v>
          </cell>
        </row>
        <row r="74">
          <cell r="B74" t="str">
            <v>NAGAPUR</v>
          </cell>
          <cell r="C74">
            <v>120</v>
          </cell>
          <cell r="D74">
            <v>15</v>
          </cell>
        </row>
        <row r="75">
          <cell r="B75" t="str">
            <v>NIALI</v>
          </cell>
          <cell r="C75">
            <v>100</v>
          </cell>
          <cell r="D75">
            <v>12</v>
          </cell>
        </row>
        <row r="76">
          <cell r="B76" t="str">
            <v>NIMAPARA</v>
          </cell>
          <cell r="C76">
            <v>110</v>
          </cell>
          <cell r="D76">
            <v>12</v>
          </cell>
        </row>
        <row r="77">
          <cell r="B77" t="str">
            <v>NUAGAON</v>
          </cell>
          <cell r="C77">
            <v>200</v>
          </cell>
          <cell r="D77">
            <v>50</v>
          </cell>
        </row>
        <row r="78">
          <cell r="B78" t="str">
            <v>NUAHAT</v>
          </cell>
          <cell r="C78">
            <v>120</v>
          </cell>
          <cell r="D78">
            <v>12</v>
          </cell>
        </row>
        <row r="79">
          <cell r="B79" t="str">
            <v>PADAMPUR</v>
          </cell>
          <cell r="C79">
            <v>180</v>
          </cell>
          <cell r="D79">
            <v>100</v>
          </cell>
        </row>
        <row r="80">
          <cell r="B80" t="str">
            <v>PALLAHARA</v>
          </cell>
          <cell r="C80">
            <v>180</v>
          </cell>
          <cell r="D80">
            <v>25</v>
          </cell>
        </row>
        <row r="81">
          <cell r="B81" t="str">
            <v>PANIKOILI</v>
          </cell>
          <cell r="C81">
            <v>120</v>
          </cell>
          <cell r="D81">
            <v>12</v>
          </cell>
        </row>
        <row r="82">
          <cell r="B82" t="str">
            <v>PARADEEP</v>
          </cell>
          <cell r="C82">
            <v>120</v>
          </cell>
          <cell r="D82">
            <v>15</v>
          </cell>
        </row>
        <row r="83">
          <cell r="B83" t="str">
            <v>PARJANG</v>
          </cell>
          <cell r="C83">
            <v>132</v>
          </cell>
          <cell r="D83">
            <v>25</v>
          </cell>
        </row>
        <row r="84">
          <cell r="B84" t="str">
            <v>PATTAMUNDAI</v>
          </cell>
          <cell r="C84">
            <v>120</v>
          </cell>
          <cell r="D84">
            <v>20</v>
          </cell>
        </row>
        <row r="85">
          <cell r="B85" t="str">
            <v>POLASARA</v>
          </cell>
          <cell r="C85">
            <v>180</v>
          </cell>
          <cell r="D85">
            <v>30</v>
          </cell>
        </row>
        <row r="86">
          <cell r="B86" t="str">
            <v>PURUSOTTAMPUR</v>
          </cell>
          <cell r="C86">
            <v>180</v>
          </cell>
          <cell r="D86">
            <v>15</v>
          </cell>
        </row>
        <row r="87">
          <cell r="B87" t="str">
            <v>RAIRANGPUR</v>
          </cell>
          <cell r="C87">
            <v>200</v>
          </cell>
          <cell r="D87">
            <v>20</v>
          </cell>
        </row>
        <row r="88">
          <cell r="B88" t="str">
            <v>RAJSUNAKHALA</v>
          </cell>
          <cell r="C88">
            <v>120</v>
          </cell>
          <cell r="D88">
            <v>8</v>
          </cell>
        </row>
        <row r="89">
          <cell r="B89" t="str">
            <v>RENGALI</v>
          </cell>
          <cell r="C89">
            <v>200</v>
          </cell>
          <cell r="D89">
            <v>25</v>
          </cell>
        </row>
        <row r="90">
          <cell r="B90" t="str">
            <v>ROURKELA</v>
          </cell>
          <cell r="C90">
            <v>180</v>
          </cell>
          <cell r="D90">
            <v>12</v>
          </cell>
        </row>
        <row r="91">
          <cell r="B91" t="str">
            <v>SAKHIGOPAL</v>
          </cell>
          <cell r="C91">
            <v>120</v>
          </cell>
          <cell r="D91">
            <v>15</v>
          </cell>
        </row>
        <row r="92">
          <cell r="B92" t="str">
            <v>SIMULIA</v>
          </cell>
          <cell r="C92">
            <v>145</v>
          </cell>
          <cell r="D92">
            <v>15</v>
          </cell>
        </row>
        <row r="93">
          <cell r="B93" t="str">
            <v>SINGLA</v>
          </cell>
          <cell r="C93">
            <v>180</v>
          </cell>
          <cell r="D93">
            <v>12</v>
          </cell>
        </row>
        <row r="94">
          <cell r="B94" t="str">
            <v>TALCHER</v>
          </cell>
          <cell r="C94">
            <v>132</v>
          </cell>
          <cell r="D94">
            <v>12</v>
          </cell>
        </row>
        <row r="95">
          <cell r="B95" t="str">
            <v>UDALA</v>
          </cell>
          <cell r="C95">
            <v>180</v>
          </cell>
          <cell r="D95">
            <v>20</v>
          </cell>
        </row>
        <row r="96">
          <cell r="B96" t="str">
            <v>UMERKOT</v>
          </cell>
          <cell r="C96">
            <v>216</v>
          </cell>
          <cell r="D96">
            <v>15</v>
          </cell>
        </row>
        <row r="97">
          <cell r="B97" t="str">
            <v>CHHANAGIRI</v>
          </cell>
          <cell r="C97">
            <v>120</v>
          </cell>
          <cell r="D97">
            <v>20</v>
          </cell>
        </row>
        <row r="98">
          <cell r="B98" t="str">
            <v>SADANGI</v>
          </cell>
          <cell r="C98">
            <v>144</v>
          </cell>
          <cell r="D98">
            <v>20</v>
          </cell>
        </row>
        <row r="99">
          <cell r="B99" t="str">
            <v>DHIASAHI</v>
          </cell>
          <cell r="C99">
            <v>132</v>
          </cell>
          <cell r="D99">
            <v>15</v>
          </cell>
        </row>
        <row r="100">
          <cell r="B100" t="str">
            <v>NUAPATNA</v>
          </cell>
          <cell r="C100">
            <v>100</v>
          </cell>
          <cell r="D100">
            <v>15</v>
          </cell>
        </row>
        <row r="101">
          <cell r="B101" t="str">
            <v>NARSINGHPUR</v>
          </cell>
          <cell r="C101">
            <v>120</v>
          </cell>
          <cell r="D101">
            <v>20</v>
          </cell>
        </row>
        <row r="102">
          <cell r="B102" t="str">
            <v>PAIKAMAL</v>
          </cell>
          <cell r="C102">
            <v>180</v>
          </cell>
          <cell r="D102" t="str">
            <v>FIX</v>
          </cell>
        </row>
        <row r="103">
          <cell r="B103" t="str">
            <v>SWAMPATNA</v>
          </cell>
          <cell r="C103">
            <v>180</v>
          </cell>
          <cell r="D103">
            <v>25</v>
          </cell>
        </row>
        <row r="104">
          <cell r="B104" t="str">
            <v>RADHADARSHANPUR</v>
          </cell>
          <cell r="C104">
            <v>100</v>
          </cell>
          <cell r="D104">
            <v>15</v>
          </cell>
        </row>
        <row r="105">
          <cell r="B105" t="str">
            <v>JAGATSINGHPUR</v>
          </cell>
          <cell r="C105">
            <v>120</v>
          </cell>
          <cell r="D105">
            <v>12</v>
          </cell>
        </row>
        <row r="106">
          <cell r="B106" t="str">
            <v>JHARIGAON</v>
          </cell>
          <cell r="C106">
            <v>250</v>
          </cell>
          <cell r="D106">
            <v>30</v>
          </cell>
        </row>
        <row r="107">
          <cell r="B107" t="str">
            <v>JATNI</v>
          </cell>
          <cell r="C107">
            <v>100</v>
          </cell>
          <cell r="D107">
            <v>10</v>
          </cell>
        </row>
        <row r="108">
          <cell r="B108" t="str">
            <v>SINGHPUR</v>
          </cell>
          <cell r="C108">
            <v>150</v>
          </cell>
          <cell r="D108">
            <v>25</v>
          </cell>
        </row>
        <row r="109">
          <cell r="B109" t="str">
            <v>TANGI</v>
          </cell>
          <cell r="C109">
            <v>100</v>
          </cell>
          <cell r="D109">
            <v>10</v>
          </cell>
        </row>
        <row r="110">
          <cell r="B110" t="str">
            <v>CHAMPUA</v>
          </cell>
          <cell r="C110">
            <v>200</v>
          </cell>
          <cell r="D110">
            <v>25</v>
          </cell>
        </row>
        <row r="111">
          <cell r="B111" t="str">
            <v>SALIPUR</v>
          </cell>
          <cell r="C111">
            <v>100</v>
          </cell>
          <cell r="D111">
            <v>10</v>
          </cell>
        </row>
        <row r="112">
          <cell r="B112" t="str">
            <v>ASURESWAR</v>
          </cell>
          <cell r="C112">
            <v>120</v>
          </cell>
          <cell r="D112">
            <v>10</v>
          </cell>
        </row>
        <row r="113">
          <cell r="B113" t="str">
            <v>KHERASA</v>
          </cell>
          <cell r="C113">
            <v>120</v>
          </cell>
          <cell r="D113">
            <v>30</v>
          </cell>
        </row>
        <row r="114">
          <cell r="B114" t="str">
            <v>RAJ NILAGIRI</v>
          </cell>
          <cell r="C114">
            <v>170</v>
          </cell>
          <cell r="D114">
            <v>20</v>
          </cell>
        </row>
        <row r="115">
          <cell r="B115" t="str">
            <v>TIRTOL</v>
          </cell>
          <cell r="C115">
            <v>120</v>
          </cell>
          <cell r="D115">
            <v>10</v>
          </cell>
        </row>
      </sheetData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2"/>
  <sheetViews>
    <sheetView tabSelected="1" topLeftCell="A19" workbookViewId="0">
      <selection activeCell="Q35" sqref="P35:Q36"/>
    </sheetView>
  </sheetViews>
  <sheetFormatPr defaultRowHeight="15"/>
  <cols>
    <col min="1" max="1" width="3" style="1" bestFit="1" customWidth="1"/>
    <col min="2" max="2" width="9.7109375" style="1" bestFit="1" customWidth="1"/>
    <col min="3" max="3" width="9.5703125" style="1" bestFit="1" customWidth="1"/>
    <col min="4" max="4" width="6.42578125" style="1" bestFit="1" customWidth="1"/>
    <col min="5" max="5" width="19.85546875" style="1" bestFit="1" customWidth="1"/>
    <col min="6" max="6" width="7.5703125" style="1" bestFit="1" customWidth="1"/>
    <col min="7" max="7" width="5.42578125" style="1" bestFit="1" customWidth="1"/>
    <col min="8" max="8" width="6.5703125" style="2" bestFit="1" customWidth="1"/>
    <col min="9" max="9" width="5.42578125" style="2" bestFit="1" customWidth="1"/>
    <col min="10" max="10" width="6.5703125" style="2" bestFit="1" customWidth="1"/>
    <col min="11" max="11" width="6.42578125" style="2" bestFit="1" customWidth="1"/>
    <col min="12" max="12" width="9.42578125" style="2" bestFit="1" customWidth="1"/>
    <col min="13" max="13" width="9.140625" style="1" customWidth="1"/>
    <col min="14" max="16384" width="9.140625" style="1"/>
  </cols>
  <sheetData>
    <row r="1" spans="1:12" ht="90" customHeight="1">
      <c r="A1" s="23"/>
      <c r="B1" s="24"/>
      <c r="C1" s="24"/>
      <c r="D1" s="24"/>
      <c r="E1" s="24"/>
      <c r="F1" s="24"/>
      <c r="G1" s="24"/>
      <c r="H1" s="25"/>
      <c r="I1" s="21" t="s">
        <v>0</v>
      </c>
      <c r="J1" s="22"/>
      <c r="K1" s="22"/>
      <c r="L1" s="22"/>
    </row>
    <row r="2" spans="1:12" ht="75.75" customHeight="1">
      <c r="A2" s="26" t="s">
        <v>35</v>
      </c>
      <c r="B2" s="27"/>
      <c r="C2" s="27"/>
      <c r="D2" s="27"/>
      <c r="E2" s="27"/>
      <c r="F2" s="27"/>
      <c r="G2" s="27"/>
      <c r="H2" s="28"/>
      <c r="I2" s="21" t="s">
        <v>97</v>
      </c>
      <c r="J2" s="22"/>
      <c r="K2" s="22"/>
      <c r="L2" s="22"/>
    </row>
    <row r="3" spans="1:12" s="3" customFormat="1">
      <c r="A3" s="8" t="s">
        <v>82</v>
      </c>
      <c r="B3" s="8" t="s">
        <v>83</v>
      </c>
      <c r="C3" s="8" t="s">
        <v>84</v>
      </c>
      <c r="D3" s="8" t="s">
        <v>85</v>
      </c>
      <c r="E3" s="8" t="s">
        <v>81</v>
      </c>
      <c r="F3" s="8" t="s">
        <v>86</v>
      </c>
      <c r="G3" s="8" t="s">
        <v>87</v>
      </c>
      <c r="H3" s="11" t="s">
        <v>88</v>
      </c>
      <c r="I3" s="11" t="s">
        <v>98</v>
      </c>
      <c r="J3" s="11" t="s">
        <v>89</v>
      </c>
      <c r="K3" s="11" t="s">
        <v>90</v>
      </c>
      <c r="L3" s="11" t="s">
        <v>91</v>
      </c>
    </row>
    <row r="4" spans="1:12" ht="16.5" customHeight="1">
      <c r="A4" s="4">
        <v>1</v>
      </c>
      <c r="B4" s="4" t="s">
        <v>3</v>
      </c>
      <c r="C4" s="4" t="s">
        <v>57</v>
      </c>
      <c r="D4" s="10" t="s">
        <v>55</v>
      </c>
      <c r="E4" s="6" t="s">
        <v>37</v>
      </c>
      <c r="F4" s="4" t="s">
        <v>4</v>
      </c>
      <c r="G4" s="4">
        <v>2</v>
      </c>
      <c r="H4" s="5">
        <f>VLOOKUP(E4,'[1]MAHAJAN TYRE'!$B$4:$C$115,2,FALSE)</f>
        <v>132</v>
      </c>
      <c r="I4" s="5">
        <f>G4*2</f>
        <v>4</v>
      </c>
      <c r="J4" s="5">
        <f>VLOOKUP(E4,'[1]MAHAJAN TYRE'!$B$4:$D$115,3,FALSE)*G4</f>
        <v>24</v>
      </c>
      <c r="K4" s="5">
        <v>50</v>
      </c>
      <c r="L4" s="5">
        <f>G4*H4+I4+J4+K4</f>
        <v>342</v>
      </c>
    </row>
    <row r="5" spans="1:12" ht="16.5" customHeight="1">
      <c r="A5" s="4">
        <v>2</v>
      </c>
      <c r="B5" s="4" t="s">
        <v>3</v>
      </c>
      <c r="C5" s="4" t="s">
        <v>58</v>
      </c>
      <c r="D5" s="10" t="s">
        <v>55</v>
      </c>
      <c r="E5" s="6" t="s">
        <v>38</v>
      </c>
      <c r="F5" s="4" t="s">
        <v>5</v>
      </c>
      <c r="G5" s="4">
        <v>1</v>
      </c>
      <c r="H5" s="7">
        <f>VLOOKUP(E5,'[1]MAHAJAN TYRE'!$B$4:$C$115,2,FALSE)</f>
        <v>120</v>
      </c>
      <c r="I5" s="7">
        <f t="shared" ref="I5:I28" si="0">G5*2</f>
        <v>2</v>
      </c>
      <c r="J5" s="7">
        <f>VLOOKUP(E5,'[1]MAHAJAN TYRE'!$B$4:$D$115,3,FALSE)*G5</f>
        <v>10</v>
      </c>
      <c r="K5" s="7">
        <v>50</v>
      </c>
      <c r="L5" s="7">
        <f t="shared" ref="L5:L27" si="1">G5*H5+I5+J5+K5</f>
        <v>182</v>
      </c>
    </row>
    <row r="6" spans="1:12" ht="16.5" customHeight="1">
      <c r="A6" s="4">
        <v>3</v>
      </c>
      <c r="B6" s="4" t="s">
        <v>3</v>
      </c>
      <c r="C6" s="4" t="s">
        <v>67</v>
      </c>
      <c r="D6" s="10" t="s">
        <v>55</v>
      </c>
      <c r="E6" s="6" t="s">
        <v>40</v>
      </c>
      <c r="F6" s="4" t="s">
        <v>16</v>
      </c>
      <c r="G6" s="4">
        <v>3</v>
      </c>
      <c r="H6" s="7">
        <f>VLOOKUP(E6,'[1]MAHAJAN TYRE'!$B$4:$C$115,2,FALSE)</f>
        <v>200</v>
      </c>
      <c r="I6" s="7">
        <f t="shared" si="0"/>
        <v>6</v>
      </c>
      <c r="J6" s="7">
        <f>VLOOKUP(E6,'[1]MAHAJAN TYRE'!$B$4:$D$115,3,FALSE)*G6</f>
        <v>60</v>
      </c>
      <c r="K6" s="7">
        <v>50</v>
      </c>
      <c r="L6" s="7">
        <f t="shared" si="1"/>
        <v>716</v>
      </c>
    </row>
    <row r="7" spans="1:12" ht="16.5" customHeight="1">
      <c r="A7" s="4">
        <v>4</v>
      </c>
      <c r="B7" s="4" t="s">
        <v>1</v>
      </c>
      <c r="C7" s="4" t="s">
        <v>56</v>
      </c>
      <c r="D7" s="10" t="s">
        <v>55</v>
      </c>
      <c r="E7" s="6" t="s">
        <v>36</v>
      </c>
      <c r="F7" s="4" t="s">
        <v>2</v>
      </c>
      <c r="G7" s="4">
        <v>3</v>
      </c>
      <c r="H7" s="7">
        <f>VLOOKUP(E7,'[1]MAHAJAN TYRE'!$B$4:$C$115,2,FALSE)</f>
        <v>216</v>
      </c>
      <c r="I7" s="7">
        <f t="shared" si="0"/>
        <v>6</v>
      </c>
      <c r="J7" s="7">
        <f>VLOOKUP(E7,'[1]MAHAJAN TYRE'!$B$4:$D$115,3,FALSE)*G7</f>
        <v>45</v>
      </c>
      <c r="K7" s="7">
        <v>50</v>
      </c>
      <c r="L7" s="7">
        <f t="shared" si="1"/>
        <v>749</v>
      </c>
    </row>
    <row r="8" spans="1:12" ht="16.5" customHeight="1">
      <c r="A8" s="4">
        <v>5</v>
      </c>
      <c r="B8" s="4" t="s">
        <v>1</v>
      </c>
      <c r="C8" s="4" t="s">
        <v>78</v>
      </c>
      <c r="D8" s="10" t="s">
        <v>55</v>
      </c>
      <c r="E8" s="12" t="s">
        <v>94</v>
      </c>
      <c r="F8" s="4" t="s">
        <v>31</v>
      </c>
      <c r="G8" s="4">
        <v>2</v>
      </c>
      <c r="H8" s="7">
        <f>VLOOKUP(E8,'[1]MAHAJAN TYRE'!$B$4:$C$115,2,FALSE)</f>
        <v>200</v>
      </c>
      <c r="I8" s="7">
        <f t="shared" si="0"/>
        <v>4</v>
      </c>
      <c r="J8" s="7">
        <f>VLOOKUP(E8,'[1]MAHAJAN TYRE'!$B$4:$D$115,3,FALSE)*G8</f>
        <v>60</v>
      </c>
      <c r="K8" s="7">
        <v>50</v>
      </c>
      <c r="L8" s="7">
        <f t="shared" si="1"/>
        <v>514</v>
      </c>
    </row>
    <row r="9" spans="1:12" ht="16.5" customHeight="1">
      <c r="A9" s="4">
        <v>6</v>
      </c>
      <c r="B9" s="4" t="s">
        <v>1</v>
      </c>
      <c r="C9" s="4" t="s">
        <v>80</v>
      </c>
      <c r="D9" s="10" t="s">
        <v>55</v>
      </c>
      <c r="E9" s="6" t="s">
        <v>54</v>
      </c>
      <c r="F9" s="4" t="s">
        <v>33</v>
      </c>
      <c r="G9" s="4">
        <v>3</v>
      </c>
      <c r="H9" s="7">
        <f>VLOOKUP(E9,'[1]MAHAJAN TYRE'!$B$4:$C$115,2,FALSE)</f>
        <v>180</v>
      </c>
      <c r="I9" s="7">
        <f t="shared" si="0"/>
        <v>6</v>
      </c>
      <c r="J9" s="7">
        <f>VLOOKUP(E9,'[1]MAHAJAN TYRE'!$B$4:$D$115,3,FALSE)*G9</f>
        <v>45</v>
      </c>
      <c r="K9" s="7">
        <v>50</v>
      </c>
      <c r="L9" s="7">
        <f t="shared" si="1"/>
        <v>641</v>
      </c>
    </row>
    <row r="10" spans="1:12" ht="16.5" customHeight="1">
      <c r="A10" s="4">
        <v>7</v>
      </c>
      <c r="B10" s="4" t="s">
        <v>28</v>
      </c>
      <c r="C10" s="4" t="s">
        <v>76</v>
      </c>
      <c r="D10" s="10" t="s">
        <v>55</v>
      </c>
      <c r="E10" s="6" t="s">
        <v>51</v>
      </c>
      <c r="F10" s="4" t="s">
        <v>29</v>
      </c>
      <c r="G10" s="4">
        <v>1</v>
      </c>
      <c r="H10" s="7">
        <f>VLOOKUP(E10,'[1]MAHAJAN TYRE'!$B$4:$C$115,2,FALSE)</f>
        <v>100</v>
      </c>
      <c r="I10" s="7">
        <f t="shared" si="0"/>
        <v>2</v>
      </c>
      <c r="J10" s="7">
        <f>VLOOKUP(E10,'[1]MAHAJAN TYRE'!$B$4:$D$115,3,FALSE)*G10</f>
        <v>12</v>
      </c>
      <c r="K10" s="7">
        <v>50</v>
      </c>
      <c r="L10" s="7">
        <f t="shared" si="1"/>
        <v>164</v>
      </c>
    </row>
    <row r="11" spans="1:12" ht="16.5" customHeight="1">
      <c r="A11" s="4">
        <v>8</v>
      </c>
      <c r="B11" s="4" t="s">
        <v>28</v>
      </c>
      <c r="C11" s="4" t="s">
        <v>77</v>
      </c>
      <c r="D11" s="10" t="s">
        <v>55</v>
      </c>
      <c r="E11" s="6" t="s">
        <v>52</v>
      </c>
      <c r="F11" s="4" t="s">
        <v>30</v>
      </c>
      <c r="G11" s="4">
        <v>2</v>
      </c>
      <c r="H11" s="7">
        <f>VLOOKUP(E11,'[1]MAHAJAN TYRE'!$B$4:$C$115,2,FALSE)</f>
        <v>100</v>
      </c>
      <c r="I11" s="7">
        <f t="shared" si="0"/>
        <v>4</v>
      </c>
      <c r="J11" s="7">
        <f>VLOOKUP(E11,'[1]MAHAJAN TYRE'!$B$4:$D$115,3,FALSE)*G11</f>
        <v>20</v>
      </c>
      <c r="K11" s="7">
        <v>50</v>
      </c>
      <c r="L11" s="7">
        <f t="shared" si="1"/>
        <v>274</v>
      </c>
    </row>
    <row r="12" spans="1:12" ht="16.5" customHeight="1">
      <c r="A12" s="4">
        <v>9</v>
      </c>
      <c r="B12" s="4" t="s">
        <v>25</v>
      </c>
      <c r="C12" s="4" t="s">
        <v>74</v>
      </c>
      <c r="D12" s="10" t="s">
        <v>55</v>
      </c>
      <c r="E12" s="6" t="s">
        <v>36</v>
      </c>
      <c r="F12" s="4" t="s">
        <v>26</v>
      </c>
      <c r="G12" s="4">
        <v>1</v>
      </c>
      <c r="H12" s="7">
        <f>VLOOKUP(E12,'[1]MAHAJAN TYRE'!$B$4:$C$115,2,FALSE)</f>
        <v>216</v>
      </c>
      <c r="I12" s="7">
        <f t="shared" si="0"/>
        <v>2</v>
      </c>
      <c r="J12" s="7">
        <f>VLOOKUP(E12,'[1]MAHAJAN TYRE'!$B$4:$D$115,3,FALSE)*G12</f>
        <v>15</v>
      </c>
      <c r="K12" s="7">
        <v>50</v>
      </c>
      <c r="L12" s="7">
        <f t="shared" si="1"/>
        <v>283</v>
      </c>
    </row>
    <row r="13" spans="1:12" ht="16.5" customHeight="1">
      <c r="A13" s="4">
        <v>10</v>
      </c>
      <c r="B13" s="4" t="s">
        <v>25</v>
      </c>
      <c r="C13" s="4" t="s">
        <v>75</v>
      </c>
      <c r="D13" s="10" t="s">
        <v>55</v>
      </c>
      <c r="E13" s="6" t="s">
        <v>50</v>
      </c>
      <c r="F13" s="4" t="s">
        <v>27</v>
      </c>
      <c r="G13" s="4">
        <v>3</v>
      </c>
      <c r="H13" s="7">
        <f>VLOOKUP(E13,'[1]MAHAJAN TYRE'!$B$4:$C$115,2,FALSE)</f>
        <v>132</v>
      </c>
      <c r="I13" s="7">
        <f t="shared" si="0"/>
        <v>6</v>
      </c>
      <c r="J13" s="7">
        <f>VLOOKUP(E13,'[1]MAHAJAN TYRE'!$B$4:$D$115,3,FALSE)*G13</f>
        <v>36</v>
      </c>
      <c r="K13" s="7">
        <v>50</v>
      </c>
      <c r="L13" s="7">
        <f t="shared" si="1"/>
        <v>488</v>
      </c>
    </row>
    <row r="14" spans="1:12" ht="16.5" customHeight="1">
      <c r="A14" s="4">
        <v>11</v>
      </c>
      <c r="B14" s="4" t="s">
        <v>21</v>
      </c>
      <c r="C14" s="4" t="s">
        <v>71</v>
      </c>
      <c r="D14" s="10" t="s">
        <v>55</v>
      </c>
      <c r="E14" s="6" t="s">
        <v>48</v>
      </c>
      <c r="F14" s="4" t="s">
        <v>22</v>
      </c>
      <c r="G14" s="4">
        <v>1</v>
      </c>
      <c r="H14" s="7">
        <f>VLOOKUP(E14,'[1]MAHAJAN TYRE'!$B$4:$C$115,2,FALSE)</f>
        <v>180</v>
      </c>
      <c r="I14" s="7">
        <f t="shared" si="0"/>
        <v>2</v>
      </c>
      <c r="J14" s="7">
        <f>VLOOKUP(E14,'[1]MAHAJAN TYRE'!$B$4:$D$115,3,FALSE)*G14</f>
        <v>12</v>
      </c>
      <c r="K14" s="7">
        <v>50</v>
      </c>
      <c r="L14" s="7">
        <f t="shared" si="1"/>
        <v>244</v>
      </c>
    </row>
    <row r="15" spans="1:12" ht="16.5" customHeight="1">
      <c r="A15" s="4">
        <v>12</v>
      </c>
      <c r="B15" s="4" t="s">
        <v>21</v>
      </c>
      <c r="C15" s="4" t="s">
        <v>72</v>
      </c>
      <c r="D15" s="10" t="s">
        <v>55</v>
      </c>
      <c r="E15" s="6" t="s">
        <v>48</v>
      </c>
      <c r="F15" s="4" t="s">
        <v>23</v>
      </c>
      <c r="G15" s="4">
        <v>3</v>
      </c>
      <c r="H15" s="13">
        <f>VLOOKUP(E15,'[1]MAHAJAN TYRE'!$B$4:$C$115,2,FALSE)</f>
        <v>180</v>
      </c>
      <c r="I15" s="13">
        <f t="shared" si="0"/>
        <v>6</v>
      </c>
      <c r="J15" s="13">
        <f>VLOOKUP(E15,'[1]MAHAJAN TYRE'!$B$4:$D$115,3,FALSE)*G15</f>
        <v>36</v>
      </c>
      <c r="K15" s="13">
        <v>50</v>
      </c>
      <c r="L15" s="7">
        <f t="shared" si="1"/>
        <v>632</v>
      </c>
    </row>
    <row r="16" spans="1:12" ht="16.5" customHeight="1">
      <c r="A16" s="4">
        <v>13</v>
      </c>
      <c r="B16" s="4" t="s">
        <v>21</v>
      </c>
      <c r="C16" s="4" t="s">
        <v>73</v>
      </c>
      <c r="D16" s="10" t="s">
        <v>55</v>
      </c>
      <c r="E16" s="6" t="s">
        <v>49</v>
      </c>
      <c r="F16" s="4" t="s">
        <v>24</v>
      </c>
      <c r="G16" s="4">
        <v>1</v>
      </c>
      <c r="H16" s="13">
        <f>VLOOKUP(E16,'[1]MAHAJAN TYRE'!$B$4:$C$115,2,FALSE)</f>
        <v>120</v>
      </c>
      <c r="I16" s="13">
        <f t="shared" si="0"/>
        <v>2</v>
      </c>
      <c r="J16" s="13">
        <f>VLOOKUP(E16,'[1]MAHAJAN TYRE'!$B$4:$D$115,3,FALSE)*G16</f>
        <v>30</v>
      </c>
      <c r="K16" s="13">
        <v>50</v>
      </c>
      <c r="L16" s="7">
        <f t="shared" si="1"/>
        <v>202</v>
      </c>
    </row>
    <row r="17" spans="1:12" ht="16.5" customHeight="1">
      <c r="A17" s="4">
        <v>14</v>
      </c>
      <c r="B17" s="4" t="s">
        <v>18</v>
      </c>
      <c r="C17" s="4" t="s">
        <v>69</v>
      </c>
      <c r="D17" s="10" t="s">
        <v>55</v>
      </c>
      <c r="E17" s="6" t="s">
        <v>46</v>
      </c>
      <c r="F17" s="4" t="s">
        <v>19</v>
      </c>
      <c r="G17" s="4">
        <v>2</v>
      </c>
      <c r="H17" s="13">
        <v>130</v>
      </c>
      <c r="I17" s="13">
        <f t="shared" si="0"/>
        <v>4</v>
      </c>
      <c r="J17" s="13">
        <v>40</v>
      </c>
      <c r="K17" s="13">
        <v>50</v>
      </c>
      <c r="L17" s="7">
        <f t="shared" si="1"/>
        <v>354</v>
      </c>
    </row>
    <row r="18" spans="1:12" ht="16.5" customHeight="1">
      <c r="A18" s="4">
        <v>15</v>
      </c>
      <c r="B18" s="4" t="s">
        <v>18</v>
      </c>
      <c r="C18" s="4" t="s">
        <v>70</v>
      </c>
      <c r="D18" s="10" t="s">
        <v>55</v>
      </c>
      <c r="E18" s="6" t="s">
        <v>47</v>
      </c>
      <c r="F18" s="4" t="s">
        <v>20</v>
      </c>
      <c r="G18" s="4">
        <v>1</v>
      </c>
      <c r="H18" s="13">
        <f>VLOOKUP(E18,'[1]MAHAJAN TYRE'!$B$4:$C$115,2,FALSE)</f>
        <v>100</v>
      </c>
      <c r="I18" s="13">
        <f t="shared" si="0"/>
        <v>2</v>
      </c>
      <c r="J18" s="13">
        <f>VLOOKUP(E18,'[1]MAHAJAN TYRE'!$B$4:$D$115,3,FALSE)*G18</f>
        <v>15</v>
      </c>
      <c r="K18" s="13">
        <v>50</v>
      </c>
      <c r="L18" s="7">
        <f t="shared" si="1"/>
        <v>167</v>
      </c>
    </row>
    <row r="19" spans="1:12" ht="16.5" customHeight="1">
      <c r="A19" s="4">
        <v>16</v>
      </c>
      <c r="B19" s="4" t="s">
        <v>6</v>
      </c>
      <c r="C19" s="4" t="s">
        <v>59</v>
      </c>
      <c r="D19" s="10" t="s">
        <v>55</v>
      </c>
      <c r="E19" s="6" t="s">
        <v>39</v>
      </c>
      <c r="F19" s="4" t="s">
        <v>7</v>
      </c>
      <c r="G19" s="4">
        <v>2</v>
      </c>
      <c r="H19" s="13">
        <f>VLOOKUP(E19,'[1]MAHAJAN TYRE'!$B$4:$C$115,2,FALSE)</f>
        <v>216</v>
      </c>
      <c r="I19" s="13">
        <f t="shared" si="0"/>
        <v>4</v>
      </c>
      <c r="J19" s="13">
        <f>VLOOKUP(E19,'[1]MAHAJAN TYRE'!$B$4:$D$115,3,FALSE)*G19</f>
        <v>50</v>
      </c>
      <c r="K19" s="13">
        <v>50</v>
      </c>
      <c r="L19" s="7">
        <f t="shared" si="1"/>
        <v>536</v>
      </c>
    </row>
    <row r="20" spans="1:12" ht="16.5" customHeight="1">
      <c r="A20" s="4">
        <v>17</v>
      </c>
      <c r="B20" s="4" t="s">
        <v>6</v>
      </c>
      <c r="C20" s="4" t="s">
        <v>61</v>
      </c>
      <c r="D20" s="10" t="s">
        <v>55</v>
      </c>
      <c r="E20" s="6" t="s">
        <v>41</v>
      </c>
      <c r="F20" s="4" t="s">
        <v>10</v>
      </c>
      <c r="G20" s="4">
        <v>1</v>
      </c>
      <c r="H20" s="13">
        <f>VLOOKUP(E20,'[1]MAHAJAN TYRE'!$B$4:$C$115,2,FALSE)</f>
        <v>100</v>
      </c>
      <c r="I20" s="13">
        <f t="shared" si="0"/>
        <v>2</v>
      </c>
      <c r="J20" s="13">
        <f>VLOOKUP(E20,'[1]MAHAJAN TYRE'!$B$4:$D$115,3,FALSE)*G20</f>
        <v>10</v>
      </c>
      <c r="K20" s="13">
        <v>50</v>
      </c>
      <c r="L20" s="7">
        <f t="shared" si="1"/>
        <v>162</v>
      </c>
    </row>
    <row r="21" spans="1:12" ht="16.5" customHeight="1">
      <c r="A21" s="4">
        <v>18</v>
      </c>
      <c r="B21" s="4" t="s">
        <v>6</v>
      </c>
      <c r="C21" s="4" t="s">
        <v>79</v>
      </c>
      <c r="D21" s="10" t="s">
        <v>55</v>
      </c>
      <c r="E21" s="6" t="s">
        <v>53</v>
      </c>
      <c r="F21" s="4" t="s">
        <v>32</v>
      </c>
      <c r="G21" s="4">
        <v>2</v>
      </c>
      <c r="H21" s="13">
        <f>VLOOKUP(E21,'[1]MAHAJAN TYRE'!$B$4:$C$115,2,FALSE)</f>
        <v>132</v>
      </c>
      <c r="I21" s="13">
        <f t="shared" si="0"/>
        <v>4</v>
      </c>
      <c r="J21" s="13">
        <f>VLOOKUP(E21,'[1]MAHAJAN TYRE'!$B$4:$D$115,3,FALSE)*G21</f>
        <v>24</v>
      </c>
      <c r="K21" s="13">
        <v>50</v>
      </c>
      <c r="L21" s="7">
        <f t="shared" si="1"/>
        <v>342</v>
      </c>
    </row>
    <row r="22" spans="1:12" ht="16.5" customHeight="1">
      <c r="A22" s="4">
        <v>19</v>
      </c>
      <c r="B22" s="4" t="s">
        <v>8</v>
      </c>
      <c r="C22" s="4" t="s">
        <v>60</v>
      </c>
      <c r="D22" s="10" t="s">
        <v>55</v>
      </c>
      <c r="E22" s="6" t="s">
        <v>40</v>
      </c>
      <c r="F22" s="4" t="s">
        <v>9</v>
      </c>
      <c r="G22" s="4">
        <v>4</v>
      </c>
      <c r="H22" s="7">
        <f>VLOOKUP(E22,'[1]MAHAJAN TYRE'!$B$4:$C$115,2,FALSE)</f>
        <v>200</v>
      </c>
      <c r="I22" s="7">
        <f t="shared" si="0"/>
        <v>8</v>
      </c>
      <c r="J22" s="7">
        <f>VLOOKUP(E22,'[1]MAHAJAN TYRE'!$B$4:$D$115,3,FALSE)*G22</f>
        <v>80</v>
      </c>
      <c r="K22" s="7">
        <v>50</v>
      </c>
      <c r="L22" s="7">
        <f t="shared" si="1"/>
        <v>938</v>
      </c>
    </row>
    <row r="23" spans="1:12" ht="16.5" customHeight="1">
      <c r="A23" s="4">
        <v>20</v>
      </c>
      <c r="B23" s="4" t="s">
        <v>8</v>
      </c>
      <c r="C23" s="4" t="s">
        <v>62</v>
      </c>
      <c r="D23" s="10" t="s">
        <v>55</v>
      </c>
      <c r="E23" s="6" t="s">
        <v>42</v>
      </c>
      <c r="F23" s="4" t="s">
        <v>11</v>
      </c>
      <c r="G23" s="4">
        <v>1</v>
      </c>
      <c r="H23" s="7">
        <f>VLOOKUP(E23,'[1]MAHAJAN TYRE'!$B$4:$C$115,2,FALSE)</f>
        <v>120</v>
      </c>
      <c r="I23" s="7">
        <f t="shared" si="0"/>
        <v>2</v>
      </c>
      <c r="J23" s="7">
        <f>VLOOKUP(E23,'[1]MAHAJAN TYRE'!$B$4:$D$115,3,FALSE)*G23</f>
        <v>12</v>
      </c>
      <c r="K23" s="7">
        <v>50</v>
      </c>
      <c r="L23" s="7">
        <f t="shared" si="1"/>
        <v>184</v>
      </c>
    </row>
    <row r="24" spans="1:12" ht="16.5" customHeight="1">
      <c r="A24" s="4">
        <v>21</v>
      </c>
      <c r="B24" s="4" t="s">
        <v>8</v>
      </c>
      <c r="C24" s="4" t="s">
        <v>63</v>
      </c>
      <c r="D24" s="10" t="s">
        <v>55</v>
      </c>
      <c r="E24" s="6" t="s">
        <v>43</v>
      </c>
      <c r="F24" s="4" t="s">
        <v>12</v>
      </c>
      <c r="G24" s="4">
        <v>1</v>
      </c>
      <c r="H24" s="7">
        <f>VLOOKUP(E24,'[1]MAHAJAN TYRE'!$B$4:$C$115,2,FALSE)</f>
        <v>100</v>
      </c>
      <c r="I24" s="7">
        <f t="shared" si="0"/>
        <v>2</v>
      </c>
      <c r="J24" s="7">
        <f>VLOOKUP(E24,'[1]MAHAJAN TYRE'!$B$4:$D$115,3,FALSE)*G24</f>
        <v>10</v>
      </c>
      <c r="K24" s="7">
        <v>50</v>
      </c>
      <c r="L24" s="7">
        <f t="shared" si="1"/>
        <v>162</v>
      </c>
    </row>
    <row r="25" spans="1:12" ht="16.5" customHeight="1">
      <c r="A25" s="4">
        <v>22</v>
      </c>
      <c r="B25" s="4" t="s">
        <v>8</v>
      </c>
      <c r="C25" s="4" t="s">
        <v>64</v>
      </c>
      <c r="D25" s="10" t="s">
        <v>55</v>
      </c>
      <c r="E25" s="12" t="s">
        <v>93</v>
      </c>
      <c r="F25" s="4" t="s">
        <v>13</v>
      </c>
      <c r="G25" s="4">
        <v>1</v>
      </c>
      <c r="H25" s="7">
        <f>VLOOKUP(E25,'[1]MAHAJAN TYRE'!$B$4:$C$115,2,FALSE)</f>
        <v>140</v>
      </c>
      <c r="I25" s="7">
        <f t="shared" si="0"/>
        <v>2</v>
      </c>
      <c r="J25" s="7">
        <f>VLOOKUP(E25,'[1]MAHAJAN TYRE'!$B$4:$D$115,3,FALSE)*G25</f>
        <v>15</v>
      </c>
      <c r="K25" s="7">
        <v>50</v>
      </c>
      <c r="L25" s="7">
        <f t="shared" si="1"/>
        <v>207</v>
      </c>
    </row>
    <row r="26" spans="1:12" ht="16.5" customHeight="1">
      <c r="A26" s="4">
        <v>23</v>
      </c>
      <c r="B26" s="4" t="s">
        <v>8</v>
      </c>
      <c r="C26" s="4" t="s">
        <v>65</v>
      </c>
      <c r="D26" s="10" t="s">
        <v>55</v>
      </c>
      <c r="E26" s="6" t="s">
        <v>44</v>
      </c>
      <c r="F26" s="4" t="s">
        <v>14</v>
      </c>
      <c r="G26" s="4">
        <v>2</v>
      </c>
      <c r="H26" s="7">
        <f>VLOOKUP(E26,'[1]MAHAJAN TYRE'!$B$4:$C$115,2,FALSE)</f>
        <v>100</v>
      </c>
      <c r="I26" s="7">
        <f t="shared" si="0"/>
        <v>4</v>
      </c>
      <c r="J26" s="7">
        <f>VLOOKUP(E26,'[1]MAHAJAN TYRE'!$B$4:$D$115,3,FALSE)*G26</f>
        <v>24</v>
      </c>
      <c r="K26" s="7">
        <v>50</v>
      </c>
      <c r="L26" s="7">
        <f t="shared" si="1"/>
        <v>278</v>
      </c>
    </row>
    <row r="27" spans="1:12" ht="16.5" customHeight="1">
      <c r="A27" s="4">
        <v>24</v>
      </c>
      <c r="B27" s="4" t="s">
        <v>8</v>
      </c>
      <c r="C27" s="4" t="s">
        <v>66</v>
      </c>
      <c r="D27" s="10" t="s">
        <v>55</v>
      </c>
      <c r="E27" s="12" t="s">
        <v>92</v>
      </c>
      <c r="F27" s="4" t="s">
        <v>15</v>
      </c>
      <c r="G27" s="4">
        <v>1</v>
      </c>
      <c r="H27" s="7">
        <f>VLOOKUP(E27,'[1]MAHAJAN TYRE'!$B$4:$C$115,2,FALSE)</f>
        <v>120</v>
      </c>
      <c r="I27" s="7">
        <f t="shared" si="0"/>
        <v>2</v>
      </c>
      <c r="J27" s="7">
        <f>VLOOKUP(E27,'[1]MAHAJAN TYRE'!$B$4:$D$115,3,FALSE)*G27</f>
        <v>10</v>
      </c>
      <c r="K27" s="7">
        <v>50</v>
      </c>
      <c r="L27" s="7">
        <f t="shared" si="1"/>
        <v>182</v>
      </c>
    </row>
    <row r="28" spans="1:12" ht="16.5" customHeight="1">
      <c r="A28" s="4">
        <v>25</v>
      </c>
      <c r="B28" s="4" t="s">
        <v>8</v>
      </c>
      <c r="C28" s="4" t="s">
        <v>68</v>
      </c>
      <c r="D28" s="10" t="s">
        <v>55</v>
      </c>
      <c r="E28" s="6" t="s">
        <v>45</v>
      </c>
      <c r="F28" s="4" t="s">
        <v>17</v>
      </c>
      <c r="G28" s="4">
        <v>1</v>
      </c>
      <c r="H28" s="7">
        <f>VLOOKUP(E28,'[1]MAHAJAN TYRE'!$B$4:$C$115,2,FALSE)</f>
        <v>120</v>
      </c>
      <c r="I28" s="7">
        <f t="shared" si="0"/>
        <v>2</v>
      </c>
      <c r="J28" s="7">
        <f>VLOOKUP(E28,'[1]MAHAJAN TYRE'!$B$4:$D$115,3,FALSE)*G28</f>
        <v>10</v>
      </c>
      <c r="K28" s="7">
        <v>50</v>
      </c>
      <c r="L28" s="7">
        <f>G28*H28+I28+J28+K28</f>
        <v>182</v>
      </c>
    </row>
    <row r="29" spans="1:12" s="3" customFormat="1">
      <c r="A29" s="15" t="s">
        <v>96</v>
      </c>
      <c r="B29" s="16"/>
      <c r="C29" s="16"/>
      <c r="D29" s="16"/>
      <c r="E29" s="16"/>
      <c r="F29" s="16"/>
      <c r="G29" s="16"/>
      <c r="H29" s="17"/>
      <c r="I29" s="17"/>
      <c r="J29" s="17"/>
      <c r="K29" s="18"/>
      <c r="L29" s="14">
        <f>SUM(L4:L28)</f>
        <v>9125</v>
      </c>
    </row>
    <row r="30" spans="1:12" s="3" customFormat="1" ht="30" customHeight="1">
      <c r="A30" s="19" t="s">
        <v>95</v>
      </c>
      <c r="B30" s="19"/>
      <c r="C30" s="19"/>
      <c r="D30" s="19"/>
      <c r="E30" s="19"/>
      <c r="F30" s="19"/>
      <c r="G30" s="19"/>
      <c r="H30" s="20"/>
      <c r="I30" s="20"/>
      <c r="J30" s="20"/>
      <c r="K30" s="20"/>
      <c r="L30" s="20"/>
    </row>
    <row r="31" spans="1:12" s="3" customFormat="1" ht="30" customHeight="1">
      <c r="A31" s="19" t="s">
        <v>34</v>
      </c>
      <c r="B31" s="19"/>
      <c r="C31" s="19"/>
      <c r="D31" s="19"/>
      <c r="E31" s="19"/>
      <c r="F31" s="19"/>
      <c r="G31" s="19"/>
      <c r="H31" s="20"/>
      <c r="I31" s="20"/>
      <c r="J31" s="20"/>
      <c r="K31" s="20"/>
      <c r="L31" s="20"/>
    </row>
    <row r="32" spans="1:12">
      <c r="G32" s="9">
        <f>SUM(G4:G28)</f>
        <v>45</v>
      </c>
    </row>
  </sheetData>
  <sortState ref="B4:L28">
    <sortCondition ref="B4:B28"/>
  </sortState>
  <mergeCells count="7">
    <mergeCell ref="A29:K29"/>
    <mergeCell ref="A30:L30"/>
    <mergeCell ref="A31:L31"/>
    <mergeCell ref="I1:L1"/>
    <mergeCell ref="I2:L2"/>
    <mergeCell ref="A1:H1"/>
    <mergeCell ref="A2:H2"/>
  </mergeCells>
  <conditionalFormatting sqref="C1:C1048576">
    <cfRule type="duplicateValues" dxfId="2" priority="3"/>
    <cfRule type="duplicateValues" dxfId="1" priority="2"/>
    <cfRule type="duplicateValues" dxfId="0" priority="1"/>
  </conditionalFormatting>
  <pageMargins left="0.28000000000000003" right="0.19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ARATA</cp:lastModifiedBy>
  <cp:lastPrinted>2025-02-12T04:47:38Z</cp:lastPrinted>
  <dcterms:created xsi:type="dcterms:W3CDTF">2025-02-07T10:58:59Z</dcterms:created>
  <dcterms:modified xsi:type="dcterms:W3CDTF">2025-02-19T11:23:30Z</dcterms:modified>
</cp:coreProperties>
</file>