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40" windowHeight="11160"/>
  </bookViews>
  <sheets>
    <sheet name="Invoice" sheetId="1" r:id="rId1"/>
    <sheet name="Sheet1" sheetId="2" r:id="rId2"/>
  </sheets>
  <calcPr calcId="124519"/>
</workbook>
</file>

<file path=xl/calcChain.xml><?xml version="1.0" encoding="utf-8"?>
<calcChain xmlns="http://schemas.openxmlformats.org/spreadsheetml/2006/main">
  <c r="A7" i="1"/>
  <c r="A8" s="1"/>
  <c r="A9" s="1"/>
  <c r="A10" s="1"/>
  <c r="A11" s="1"/>
  <c r="A12" s="1"/>
  <c r="A13" s="1"/>
  <c r="A14" s="1"/>
  <c r="A15" s="1"/>
  <c r="A16" s="1"/>
  <c r="A6"/>
  <c r="A5"/>
  <c r="K1" i="2"/>
  <c r="H18" i="1"/>
  <c r="G18"/>
  <c r="K16"/>
  <c r="K15"/>
  <c r="K14"/>
  <c r="K13"/>
  <c r="K12"/>
  <c r="K11"/>
  <c r="K10"/>
  <c r="K9"/>
  <c r="K8"/>
  <c r="K7"/>
  <c r="K6"/>
  <c r="K5"/>
  <c r="K4"/>
  <c r="K17" s="1"/>
</calcChain>
</file>

<file path=xl/sharedStrings.xml><?xml version="1.0" encoding="utf-8"?>
<sst xmlns="http://schemas.openxmlformats.org/spreadsheetml/2006/main" count="88" uniqueCount="61">
  <si>
    <t>Thanking you for your business.
PRAGATI LOGISTICS</t>
  </si>
  <si>
    <t>BARBIL</t>
  </si>
  <si>
    <t>TALCHER</t>
  </si>
  <si>
    <t>BHAWANIPATNA</t>
  </si>
  <si>
    <t>JEYPORE</t>
  </si>
  <si>
    <t>DATE</t>
  </si>
  <si>
    <t>FROM</t>
  </si>
  <si>
    <t>DESTINATION</t>
  </si>
  <si>
    <t>CASE</t>
  </si>
  <si>
    <t>RATE</t>
  </si>
  <si>
    <t>CTC</t>
  </si>
  <si>
    <t>WEIGHT</t>
  </si>
  <si>
    <t>SL.</t>
  </si>
  <si>
    <t>LR NO.</t>
  </si>
  <si>
    <t>INV. NO.</t>
  </si>
  <si>
    <t>LR CH.</t>
  </si>
  <si>
    <t>AMT.</t>
  </si>
  <si>
    <t>INVOICE
PRAGATI LOGISTICS,SAMANTA SAHI KHUNTIA LANE,8984191006
GST No: 21AGHPB9356M1Z9</t>
  </si>
  <si>
    <t xml:space="preserve">TO,
M/S INDAG RUBBER LIMITED
Address: PLOT NO - 70  NEW INDUSTRIAL ESTATE, PHASE - 1 JAGATPUR,9437007165
GST No: 21AAACI0868D1Z4
</t>
  </si>
  <si>
    <t>JODA</t>
  </si>
  <si>
    <t>Kindly, verify &amp; confirm within 7 days, else GST will be filed by 20th OCT, 2024. 
GST to be paid by Consignor under Reverse Charge Mechanism(RCM) as per GST.</t>
  </si>
  <si>
    <t>06/9/2024</t>
  </si>
  <si>
    <t>PL/JA/13313</t>
  </si>
  <si>
    <t>10290</t>
  </si>
  <si>
    <t>12/9/2024</t>
  </si>
  <si>
    <t>PL/JA/13758</t>
  </si>
  <si>
    <t>6564</t>
  </si>
  <si>
    <t>14/9/2024</t>
  </si>
  <si>
    <t>PL/JA/13883</t>
  </si>
  <si>
    <t>10297</t>
  </si>
  <si>
    <t>15/9/2024</t>
  </si>
  <si>
    <t>PL/JA/14034</t>
  </si>
  <si>
    <t>300</t>
  </si>
  <si>
    <t>21/9/2024</t>
  </si>
  <si>
    <t>PL/JA/14478</t>
  </si>
  <si>
    <t>10309</t>
  </si>
  <si>
    <t>ROURKELA</t>
  </si>
  <si>
    <t>PL/JA/14505</t>
  </si>
  <si>
    <t>10307</t>
  </si>
  <si>
    <t>PL/JA/14507</t>
  </si>
  <si>
    <t>10308</t>
  </si>
  <si>
    <t>25/9/2024</t>
  </si>
  <si>
    <t>PL/JA/14867</t>
  </si>
  <si>
    <t>10318</t>
  </si>
  <si>
    <t>PL/JA/14943</t>
  </si>
  <si>
    <t>10315</t>
  </si>
  <si>
    <t>PL/JA/14962</t>
  </si>
  <si>
    <t>10316</t>
  </si>
  <si>
    <t>26/9/2024</t>
  </si>
  <si>
    <t>PL/JA/14898</t>
  </si>
  <si>
    <t>10317</t>
  </si>
  <si>
    <t>PL/JA/15090</t>
  </si>
  <si>
    <t>28/9/2024</t>
  </si>
  <si>
    <t>PL/JA/15336</t>
  </si>
  <si>
    <t>10322</t>
  </si>
  <si>
    <t>30/9/2024</t>
  </si>
  <si>
    <t>PL/JA/15464</t>
  </si>
  <si>
    <t>327</t>
  </si>
  <si>
    <t>THIRD PARTY DELIVERY</t>
  </si>
  <si>
    <t>Bill Date:  30/09/2024
Bill NO : 22046
Total Amount: 96601.00</t>
  </si>
  <si>
    <t>(RUPEES NINETY SIX THOUSAND SIX HUNDRED ONE ONLY)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</si>
</sst>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164" fontId="0" fillId="0" borderId="1" xfId="0" applyNumberFormat="1" applyFont="1" applyBorder="1"/>
    <xf numFmtId="164" fontId="1" fillId="0" borderId="1" xfId="0" applyNumberFormat="1" applyFont="1" applyBorder="1" applyAlignment="1">
      <alignment horizontal="center"/>
    </xf>
    <xf numFmtId="0" fontId="0" fillId="0" borderId="1" xfId="0" applyNumberFormat="1" applyBorder="1"/>
    <xf numFmtId="2" fontId="2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2" fillId="0" borderId="0" xfId="0" applyNumberFormat="1" applyFont="1"/>
    <xf numFmtId="0" fontId="1" fillId="0" borderId="2" xfId="0" applyNumberFormat="1" applyFont="1" applyBorder="1" applyAlignment="1">
      <alignment vertical="center" wrapText="1"/>
    </xf>
    <xf numFmtId="0" fontId="1" fillId="0" borderId="3" xfId="0" applyNumberFormat="1" applyFont="1" applyBorder="1" applyAlignment="1">
      <alignment vertical="center" wrapText="1"/>
    </xf>
    <xf numFmtId="2" fontId="1" fillId="0" borderId="3" xfId="0" applyNumberFormat="1" applyFont="1" applyBorder="1" applyAlignment="1">
      <alignment vertical="center" wrapText="1"/>
    </xf>
    <xf numFmtId="2" fontId="1" fillId="0" borderId="4" xfId="0" applyNumberFormat="1" applyFont="1" applyBorder="1" applyAlignment="1">
      <alignment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right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266700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010025" cy="10572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0"/>
  <sheetViews>
    <sheetView tabSelected="1" workbookViewId="0">
      <selection activeCell="W15" sqref="W15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6.42578125" style="1" bestFit="1" customWidth="1"/>
    <col min="6" max="6" width="16.140625" style="1" bestFit="1" customWidth="1"/>
    <col min="7" max="7" width="7.42578125" style="1" customWidth="1"/>
    <col min="8" max="8" width="9.5703125" style="1" bestFit="1" customWidth="1"/>
    <col min="9" max="9" width="6.42578125" style="1" customWidth="1"/>
    <col min="10" max="10" width="7.42578125" style="2" customWidth="1"/>
    <col min="11" max="11" width="9.42578125" style="2" customWidth="1"/>
    <col min="12" max="16384" width="9.140625" style="1"/>
  </cols>
  <sheetData>
    <row r="1" spans="1:11" ht="90" customHeight="1">
      <c r="A1" s="24"/>
      <c r="B1" s="24"/>
      <c r="C1" s="24"/>
      <c r="D1" s="24"/>
      <c r="E1" s="24"/>
      <c r="F1" s="24"/>
      <c r="G1" s="24"/>
      <c r="H1" s="28" t="s">
        <v>17</v>
      </c>
      <c r="I1" s="29"/>
      <c r="J1" s="29"/>
      <c r="K1" s="30"/>
    </row>
    <row r="2" spans="1:11" ht="90" customHeight="1">
      <c r="A2" s="25" t="s">
        <v>18</v>
      </c>
      <c r="B2" s="26"/>
      <c r="C2" s="26"/>
      <c r="D2" s="26"/>
      <c r="E2" s="26"/>
      <c r="F2" s="26"/>
      <c r="G2" s="27"/>
      <c r="H2" s="28" t="s">
        <v>59</v>
      </c>
      <c r="I2" s="29"/>
      <c r="J2" s="29"/>
      <c r="K2" s="30"/>
    </row>
    <row r="3" spans="1:11" s="4" customFormat="1" ht="15" customHeight="1">
      <c r="A3" s="5" t="s">
        <v>12</v>
      </c>
      <c r="B3" s="5" t="s">
        <v>5</v>
      </c>
      <c r="C3" s="5" t="s">
        <v>13</v>
      </c>
      <c r="D3" s="5" t="s">
        <v>14</v>
      </c>
      <c r="E3" s="5" t="s">
        <v>6</v>
      </c>
      <c r="F3" s="5" t="s">
        <v>7</v>
      </c>
      <c r="G3" s="5" t="s">
        <v>8</v>
      </c>
      <c r="H3" s="13" t="s">
        <v>11</v>
      </c>
      <c r="I3" s="6" t="s">
        <v>9</v>
      </c>
      <c r="J3" s="6" t="s">
        <v>15</v>
      </c>
      <c r="K3" s="6" t="s">
        <v>16</v>
      </c>
    </row>
    <row r="4" spans="1:11" s="4" customFormat="1" ht="15" customHeight="1">
      <c r="A4" s="7">
        <v>1</v>
      </c>
      <c r="B4" s="8" t="s">
        <v>21</v>
      </c>
      <c r="C4" s="8" t="s">
        <v>22</v>
      </c>
      <c r="D4" s="8" t="s">
        <v>23</v>
      </c>
      <c r="E4" s="14" t="s">
        <v>10</v>
      </c>
      <c r="F4" s="8" t="s">
        <v>2</v>
      </c>
      <c r="G4" s="8">
        <v>44</v>
      </c>
      <c r="H4" s="12">
        <v>1251.6199999999999</v>
      </c>
      <c r="I4" s="9">
        <v>2.87</v>
      </c>
      <c r="J4" s="9">
        <v>50</v>
      </c>
      <c r="K4" s="9">
        <f t="shared" ref="K4:K16" si="0">H4*I4+J4</f>
        <v>3642.1493999999998</v>
      </c>
    </row>
    <row r="5" spans="1:11" s="4" customFormat="1" ht="15" customHeight="1">
      <c r="A5" s="7">
        <f>A4+1</f>
        <v>2</v>
      </c>
      <c r="B5" s="8" t="s">
        <v>24</v>
      </c>
      <c r="C5" s="8" t="s">
        <v>25</v>
      </c>
      <c r="D5" s="8" t="s">
        <v>26</v>
      </c>
      <c r="E5" s="14" t="s">
        <v>10</v>
      </c>
      <c r="F5" s="8" t="s">
        <v>4</v>
      </c>
      <c r="G5" s="8">
        <v>27</v>
      </c>
      <c r="H5" s="12">
        <v>726</v>
      </c>
      <c r="I5" s="15">
        <v>4.87</v>
      </c>
      <c r="J5" s="9">
        <v>50</v>
      </c>
      <c r="K5" s="9">
        <f t="shared" si="0"/>
        <v>3585.62</v>
      </c>
    </row>
    <row r="6" spans="1:11" s="4" customFormat="1" ht="15" customHeight="1">
      <c r="A6" s="7">
        <f t="shared" ref="A6:A16" si="1">A5+1</f>
        <v>3</v>
      </c>
      <c r="B6" s="8" t="s">
        <v>27</v>
      </c>
      <c r="C6" s="8" t="s">
        <v>28</v>
      </c>
      <c r="D6" s="8" t="s">
        <v>29</v>
      </c>
      <c r="E6" s="14" t="s">
        <v>10</v>
      </c>
      <c r="F6" s="8" t="s">
        <v>2</v>
      </c>
      <c r="G6" s="8">
        <v>37</v>
      </c>
      <c r="H6" s="12">
        <v>1146</v>
      </c>
      <c r="I6" s="9">
        <v>2.87</v>
      </c>
      <c r="J6" s="9">
        <v>50</v>
      </c>
      <c r="K6" s="9">
        <f t="shared" si="0"/>
        <v>3339.02</v>
      </c>
    </row>
    <row r="7" spans="1:11" s="4" customFormat="1" ht="15" customHeight="1">
      <c r="A7" s="7">
        <f t="shared" si="1"/>
        <v>4</v>
      </c>
      <c r="B7" s="8" t="s">
        <v>30</v>
      </c>
      <c r="C7" s="8" t="s">
        <v>31</v>
      </c>
      <c r="D7" s="8" t="s">
        <v>32</v>
      </c>
      <c r="E7" s="14" t="s">
        <v>10</v>
      </c>
      <c r="F7" s="8" t="s">
        <v>4</v>
      </c>
      <c r="G7" s="8">
        <v>25</v>
      </c>
      <c r="H7" s="12">
        <v>774</v>
      </c>
      <c r="I7" s="15">
        <v>4.87</v>
      </c>
      <c r="J7" s="9">
        <v>50</v>
      </c>
      <c r="K7" s="9">
        <f t="shared" si="0"/>
        <v>3819.38</v>
      </c>
    </row>
    <row r="8" spans="1:11" s="4" customFormat="1" ht="15" customHeight="1">
      <c r="A8" s="7">
        <f t="shared" si="1"/>
        <v>5</v>
      </c>
      <c r="B8" s="8" t="s">
        <v>33</v>
      </c>
      <c r="C8" s="8" t="s">
        <v>34</v>
      </c>
      <c r="D8" s="8" t="s">
        <v>35</v>
      </c>
      <c r="E8" s="14" t="s">
        <v>10</v>
      </c>
      <c r="F8" s="8" t="s">
        <v>36</v>
      </c>
      <c r="G8" s="8">
        <v>34</v>
      </c>
      <c r="H8" s="12">
        <v>894.42</v>
      </c>
      <c r="I8" s="9">
        <v>4.87</v>
      </c>
      <c r="J8" s="9">
        <v>50</v>
      </c>
      <c r="K8" s="9">
        <f t="shared" si="0"/>
        <v>4405.8253999999997</v>
      </c>
    </row>
    <row r="9" spans="1:11" s="4" customFormat="1" ht="15" customHeight="1">
      <c r="A9" s="7">
        <f t="shared" si="1"/>
        <v>6</v>
      </c>
      <c r="B9" s="8" t="s">
        <v>33</v>
      </c>
      <c r="C9" s="8" t="s">
        <v>37</v>
      </c>
      <c r="D9" s="8" t="s">
        <v>38</v>
      </c>
      <c r="E9" s="14" t="s">
        <v>10</v>
      </c>
      <c r="F9" s="8" t="s">
        <v>19</v>
      </c>
      <c r="G9" s="8">
        <v>67</v>
      </c>
      <c r="H9" s="12">
        <v>1800.72</v>
      </c>
      <c r="I9" s="15">
        <v>3.87</v>
      </c>
      <c r="J9" s="9">
        <v>50</v>
      </c>
      <c r="K9" s="9">
        <f t="shared" si="0"/>
        <v>7018.7864</v>
      </c>
    </row>
    <row r="10" spans="1:11" s="4" customFormat="1" ht="15" customHeight="1">
      <c r="A10" s="7">
        <f t="shared" si="1"/>
        <v>7</v>
      </c>
      <c r="B10" s="8" t="s">
        <v>33</v>
      </c>
      <c r="C10" s="8" t="s">
        <v>39</v>
      </c>
      <c r="D10" s="8" t="s">
        <v>40</v>
      </c>
      <c r="E10" s="14" t="s">
        <v>10</v>
      </c>
      <c r="F10" s="8" t="s">
        <v>19</v>
      </c>
      <c r="G10" s="8">
        <v>112</v>
      </c>
      <c r="H10" s="12">
        <v>2688</v>
      </c>
      <c r="I10" s="15">
        <v>3.62</v>
      </c>
      <c r="J10" s="9">
        <v>50</v>
      </c>
      <c r="K10" s="9">
        <f t="shared" si="0"/>
        <v>9780.56</v>
      </c>
    </row>
    <row r="11" spans="1:11" s="4" customFormat="1" ht="15" customHeight="1">
      <c r="A11" s="7">
        <f t="shared" si="1"/>
        <v>8</v>
      </c>
      <c r="B11" s="8" t="s">
        <v>41</v>
      </c>
      <c r="C11" s="8" t="s">
        <v>42</v>
      </c>
      <c r="D11" s="8" t="s">
        <v>43</v>
      </c>
      <c r="E11" s="14" t="s">
        <v>10</v>
      </c>
      <c r="F11" s="8" t="s">
        <v>2</v>
      </c>
      <c r="G11" s="8">
        <v>108</v>
      </c>
      <c r="H11" s="12">
        <v>3558.88</v>
      </c>
      <c r="I11" s="9">
        <v>2.37</v>
      </c>
      <c r="J11" s="9">
        <v>50</v>
      </c>
      <c r="K11" s="9">
        <f t="shared" si="0"/>
        <v>8484.5456000000013</v>
      </c>
    </row>
    <row r="12" spans="1:11" s="4" customFormat="1" ht="14.25" customHeight="1">
      <c r="A12" s="7">
        <f t="shared" si="1"/>
        <v>9</v>
      </c>
      <c r="B12" s="8" t="s">
        <v>41</v>
      </c>
      <c r="C12" s="8" t="s">
        <v>44</v>
      </c>
      <c r="D12" s="8" t="s">
        <v>45</v>
      </c>
      <c r="E12" s="14" t="s">
        <v>10</v>
      </c>
      <c r="F12" s="8" t="s">
        <v>1</v>
      </c>
      <c r="G12" s="8">
        <v>21</v>
      </c>
      <c r="H12" s="12">
        <v>771.91</v>
      </c>
      <c r="I12" s="15">
        <v>4.12</v>
      </c>
      <c r="J12" s="9">
        <v>50</v>
      </c>
      <c r="K12" s="9">
        <f t="shared" si="0"/>
        <v>3230.2691999999997</v>
      </c>
    </row>
    <row r="13" spans="1:11" s="4" customFormat="1" ht="14.25" customHeight="1">
      <c r="A13" s="7">
        <f t="shared" si="1"/>
        <v>10</v>
      </c>
      <c r="B13" s="8" t="s">
        <v>41</v>
      </c>
      <c r="C13" s="8" t="s">
        <v>46</v>
      </c>
      <c r="D13" s="8" t="s">
        <v>47</v>
      </c>
      <c r="E13" s="14" t="s">
        <v>10</v>
      </c>
      <c r="F13" s="8" t="s">
        <v>36</v>
      </c>
      <c r="G13" s="8">
        <v>216</v>
      </c>
      <c r="H13" s="12">
        <v>6906.44</v>
      </c>
      <c r="I13" s="9">
        <v>4.12</v>
      </c>
      <c r="J13" s="9">
        <v>50</v>
      </c>
      <c r="K13" s="9">
        <f t="shared" si="0"/>
        <v>28504.532800000001</v>
      </c>
    </row>
    <row r="14" spans="1:11" s="4" customFormat="1" ht="14.25" customHeight="1">
      <c r="A14" s="7">
        <f t="shared" si="1"/>
        <v>11</v>
      </c>
      <c r="B14" s="8" t="s">
        <v>48</v>
      </c>
      <c r="C14" s="8" t="s">
        <v>51</v>
      </c>
      <c r="D14" s="8" t="s">
        <v>50</v>
      </c>
      <c r="E14" s="14" t="s">
        <v>10</v>
      </c>
      <c r="F14" s="8" t="s">
        <v>36</v>
      </c>
      <c r="G14" s="8">
        <v>65</v>
      </c>
      <c r="H14" s="12">
        <v>1650</v>
      </c>
      <c r="I14" s="9">
        <v>4.62</v>
      </c>
      <c r="J14" s="9">
        <v>50</v>
      </c>
      <c r="K14" s="9">
        <f t="shared" si="0"/>
        <v>7673</v>
      </c>
    </row>
    <row r="15" spans="1:11" s="4" customFormat="1" ht="14.25" customHeight="1">
      <c r="A15" s="7">
        <f t="shared" si="1"/>
        <v>12</v>
      </c>
      <c r="B15" s="8" t="s">
        <v>52</v>
      </c>
      <c r="C15" s="8" t="s">
        <v>53</v>
      </c>
      <c r="D15" s="8" t="s">
        <v>54</v>
      </c>
      <c r="E15" s="14" t="s">
        <v>10</v>
      </c>
      <c r="F15" s="8" t="s">
        <v>3</v>
      </c>
      <c r="G15" s="8">
        <v>26</v>
      </c>
      <c r="H15" s="12">
        <v>772.65</v>
      </c>
      <c r="I15" s="15">
        <v>4.12</v>
      </c>
      <c r="J15" s="9">
        <v>50</v>
      </c>
      <c r="K15" s="9">
        <f t="shared" si="0"/>
        <v>3233.3180000000002</v>
      </c>
    </row>
    <row r="16" spans="1:11" s="4" customFormat="1" ht="14.25" customHeight="1">
      <c r="A16" s="7">
        <f t="shared" si="1"/>
        <v>13</v>
      </c>
      <c r="B16" s="8" t="s">
        <v>55</v>
      </c>
      <c r="C16" s="8" t="s">
        <v>56</v>
      </c>
      <c r="D16" s="8" t="s">
        <v>57</v>
      </c>
      <c r="E16" s="14" t="s">
        <v>10</v>
      </c>
      <c r="F16" s="8" t="s">
        <v>2</v>
      </c>
      <c r="G16" s="8">
        <v>127</v>
      </c>
      <c r="H16" s="12">
        <v>4149.22</v>
      </c>
      <c r="I16" s="9">
        <v>2.37</v>
      </c>
      <c r="J16" s="9">
        <v>50</v>
      </c>
      <c r="K16" s="9">
        <f t="shared" si="0"/>
        <v>9883.6514000000006</v>
      </c>
    </row>
    <row r="17" spans="1:11" s="4" customFormat="1" ht="14.25" customHeight="1">
      <c r="A17" s="31" t="s">
        <v>60</v>
      </c>
      <c r="B17" s="31"/>
      <c r="C17" s="31"/>
      <c r="D17" s="31"/>
      <c r="E17" s="31"/>
      <c r="F17" s="31"/>
      <c r="G17" s="31"/>
      <c r="H17" s="31"/>
      <c r="I17" s="31"/>
      <c r="J17" s="31"/>
      <c r="K17" s="16">
        <f>ROUND(SUM(K4:K16),0)</f>
        <v>96601</v>
      </c>
    </row>
    <row r="18" spans="1:11" s="4" customFormat="1" ht="14.25" customHeight="1">
      <c r="A18" s="10"/>
      <c r="B18"/>
      <c r="C18"/>
      <c r="D18"/>
      <c r="E18"/>
      <c r="F18"/>
      <c r="G18" s="5">
        <f>SUM(G4:G16)</f>
        <v>909</v>
      </c>
      <c r="H18" s="13">
        <f>SUM(H4:H16)</f>
        <v>27089.86</v>
      </c>
      <c r="I18" s="11"/>
      <c r="J18" s="11"/>
      <c r="K18" s="11"/>
    </row>
    <row r="19" spans="1:11" s="3" customFormat="1" ht="31.5" customHeight="1">
      <c r="A19" s="18" t="s">
        <v>20</v>
      </c>
      <c r="B19" s="19"/>
      <c r="C19" s="19"/>
      <c r="D19" s="19"/>
      <c r="E19" s="19"/>
      <c r="F19" s="19"/>
      <c r="G19" s="19"/>
      <c r="H19" s="19"/>
      <c r="I19" s="19"/>
      <c r="J19" s="20"/>
      <c r="K19" s="21"/>
    </row>
    <row r="20" spans="1:11" s="3" customFormat="1" ht="30" customHeight="1">
      <c r="A20" s="22" t="s">
        <v>0</v>
      </c>
      <c r="B20" s="22"/>
      <c r="C20" s="22"/>
      <c r="D20" s="22"/>
      <c r="E20" s="22"/>
      <c r="F20" s="22"/>
      <c r="G20" s="22"/>
      <c r="H20" s="22"/>
      <c r="I20" s="22"/>
      <c r="J20" s="23"/>
      <c r="K20" s="23"/>
    </row>
  </sheetData>
  <sortState ref="B4:K28">
    <sortCondition ref="B4:B28"/>
    <sortCondition ref="C4:C28"/>
  </sortState>
  <mergeCells count="7">
    <mergeCell ref="A19:K19"/>
    <mergeCell ref="A20:K20"/>
    <mergeCell ref="A1:G1"/>
    <mergeCell ref="A2:G2"/>
    <mergeCell ref="H1:K1"/>
    <mergeCell ref="H2:K2"/>
    <mergeCell ref="A17:J17"/>
  </mergeCells>
  <conditionalFormatting sqref="D1:D1048576">
    <cfRule type="duplicateValues" dxfId="1" priority="1"/>
  </conditionalFormatting>
  <pageMargins left="0.37" right="0.17" top="0.75" bottom="0.75" header="0.3" footer="0.3"/>
  <pageSetup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"/>
  <sheetViews>
    <sheetView workbookViewId="0">
      <selection activeCell="L2" sqref="L2"/>
    </sheetView>
  </sheetViews>
  <sheetFormatPr defaultRowHeight="15"/>
  <sheetData>
    <row r="1" spans="1:12">
      <c r="A1" s="7">
        <v>11</v>
      </c>
      <c r="B1" s="8" t="s">
        <v>48</v>
      </c>
      <c r="C1" s="8" t="s">
        <v>49</v>
      </c>
      <c r="D1" s="8" t="s">
        <v>50</v>
      </c>
      <c r="E1" s="14" t="s">
        <v>10</v>
      </c>
      <c r="F1" s="8" t="s">
        <v>2</v>
      </c>
      <c r="G1" s="8">
        <v>65</v>
      </c>
      <c r="H1" s="12">
        <v>1650</v>
      </c>
      <c r="I1" s="9">
        <v>2.87</v>
      </c>
      <c r="J1" s="9">
        <v>50</v>
      </c>
      <c r="K1" s="9">
        <f>H1*I1+J1</f>
        <v>4785.5</v>
      </c>
      <c r="L1" s="17" t="s">
        <v>58</v>
      </c>
    </row>
  </sheetData>
  <conditionalFormatting sqref="D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2024-10-08T13:48:19Z</cp:lastPrinted>
  <dcterms:created xsi:type="dcterms:W3CDTF">2023-09-13T11:12:27Z</dcterms:created>
  <dcterms:modified xsi:type="dcterms:W3CDTF">2024-10-11T12:03:04Z</dcterms:modified>
</cp:coreProperties>
</file>