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Sheet1!$N$1:$N$79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K9" i="1"/>
  <c r="M50"/>
  <c r="J48"/>
  <c r="J43"/>
  <c r="J36"/>
  <c r="J31"/>
  <c r="J20"/>
  <c r="J1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I17"/>
  <c r="I22"/>
  <c r="M22" s="1"/>
  <c r="I33"/>
  <c r="M33" s="1"/>
  <c r="I38"/>
  <c r="M38" s="1"/>
  <c r="I44"/>
  <c r="I50"/>
  <c r="M44" l="1"/>
  <c r="M17"/>
  <c r="I10"/>
  <c r="M10" s="1"/>
  <c r="I11"/>
  <c r="M11" s="1"/>
  <c r="I12"/>
  <c r="M12" s="1"/>
  <c r="I13"/>
  <c r="M13" s="1"/>
  <c r="I14"/>
  <c r="M14" s="1"/>
  <c r="I15"/>
  <c r="M15" s="1"/>
  <c r="I16"/>
  <c r="M16" s="1"/>
  <c r="I18"/>
  <c r="M18" s="1"/>
  <c r="I19"/>
  <c r="M19" s="1"/>
  <c r="I20"/>
  <c r="M20" s="1"/>
  <c r="I21"/>
  <c r="M21" s="1"/>
  <c r="I23"/>
  <c r="M23" s="1"/>
  <c r="I24"/>
  <c r="M24" s="1"/>
  <c r="I25"/>
  <c r="M25" s="1"/>
  <c r="I26"/>
  <c r="M26" s="1"/>
  <c r="I27"/>
  <c r="M27" s="1"/>
  <c r="I28"/>
  <c r="M28" s="1"/>
  <c r="I29"/>
  <c r="M29" s="1"/>
  <c r="I30"/>
  <c r="M30" s="1"/>
  <c r="I31"/>
  <c r="M31" s="1"/>
  <c r="I32"/>
  <c r="M32" s="1"/>
  <c r="I34"/>
  <c r="M34" s="1"/>
  <c r="I35"/>
  <c r="M35" s="1"/>
  <c r="I36"/>
  <c r="M36" s="1"/>
  <c r="I37"/>
  <c r="M37" s="1"/>
  <c r="I39"/>
  <c r="M39" s="1"/>
  <c r="I40"/>
  <c r="M40" s="1"/>
  <c r="I41"/>
  <c r="M41" s="1"/>
  <c r="I42"/>
  <c r="M42" s="1"/>
  <c r="I43"/>
  <c r="M43" s="1"/>
  <c r="I45"/>
  <c r="M45" s="1"/>
  <c r="I46"/>
  <c r="M46" s="1"/>
  <c r="I47"/>
  <c r="M47" s="1"/>
  <c r="I48"/>
  <c r="M48" s="1"/>
  <c r="I49"/>
  <c r="M49" s="1"/>
  <c r="I51"/>
  <c r="M51" s="1"/>
  <c r="I52"/>
  <c r="M52" s="1"/>
  <c r="I53"/>
  <c r="M53" s="1"/>
  <c r="I54"/>
  <c r="M54" s="1"/>
  <c r="I55"/>
  <c r="M55" s="1"/>
  <c r="I56"/>
  <c r="M56" s="1"/>
  <c r="I57"/>
  <c r="M57" s="1"/>
  <c r="I58"/>
  <c r="M58" s="1"/>
  <c r="I59"/>
  <c r="M59" s="1"/>
  <c r="I60"/>
  <c r="M60" s="1"/>
  <c r="I61"/>
  <c r="M61" s="1"/>
  <c r="I62"/>
  <c r="M62" s="1"/>
  <c r="I63"/>
  <c r="M63" s="1"/>
  <c r="I64"/>
  <c r="M64" s="1"/>
  <c r="I65"/>
  <c r="M65" s="1"/>
  <c r="I66"/>
  <c r="M66" s="1"/>
  <c r="I67"/>
  <c r="M67" s="1"/>
  <c r="I68"/>
  <c r="M68" s="1"/>
  <c r="I69"/>
  <c r="M69" s="1"/>
  <c r="I9"/>
  <c r="M9" s="1"/>
  <c r="M70" l="1"/>
  <c r="G71"/>
</calcChain>
</file>

<file path=xl/sharedStrings.xml><?xml version="1.0" encoding="utf-8"?>
<sst xmlns="http://schemas.openxmlformats.org/spreadsheetml/2006/main" count="337" uniqueCount="199">
  <si>
    <t>TO,</t>
  </si>
  <si>
    <t>DATE</t>
  </si>
  <si>
    <t>FROM</t>
  </si>
  <si>
    <t>DESTINATION</t>
  </si>
  <si>
    <t>SL.</t>
  </si>
  <si>
    <t>INV NO</t>
  </si>
  <si>
    <t>AMT.</t>
  </si>
  <si>
    <t>GSTIN : 21AGHPB9356M1Z9</t>
  </si>
  <si>
    <t>Thanking You…</t>
  </si>
  <si>
    <t>For PRAGATI LOGISTICS</t>
  </si>
  <si>
    <t>LR NO.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</si>
  <si>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</si>
  <si>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</si>
  <si>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</si>
  <si>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</si>
  <si>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HSN CODE: 996791</t>
  </si>
  <si>
    <t>MONTH   : AUGUST,2021</t>
  </si>
  <si>
    <t>BILL DATE : 31/08/2021</t>
  </si>
  <si>
    <t>KINDLY ,VERIFY &amp; CONFIRM US  WITHIN 7 DAYS ,ELSE GST WILL 20TH SEPTEMBER,2021</t>
  </si>
  <si>
    <t>LR.CH.</t>
  </si>
  <si>
    <t>CASE</t>
  </si>
  <si>
    <t>RATE</t>
  </si>
  <si>
    <t>HML</t>
  </si>
  <si>
    <t>DD.CH</t>
  </si>
  <si>
    <t>PL/BH/06782/21-22</t>
  </si>
  <si>
    <t>BHUBANESWAR</t>
  </si>
  <si>
    <t>JEYPORE</t>
  </si>
  <si>
    <t>1748</t>
  </si>
  <si>
    <t>PL/BH/07078/21-22</t>
  </si>
  <si>
    <t>PURI</t>
  </si>
  <si>
    <t>1840</t>
  </si>
  <si>
    <t>PL/BH/07077/21-22</t>
  </si>
  <si>
    <t>BAISINGA</t>
  </si>
  <si>
    <t>1851.1852</t>
  </si>
  <si>
    <t>PL/BH/06785/21-22</t>
  </si>
  <si>
    <t>1746.47.2455</t>
  </si>
  <si>
    <t>PL/BH/06393/21-22</t>
  </si>
  <si>
    <t>1566</t>
  </si>
  <si>
    <t>PL/BH/06587/21-22</t>
  </si>
  <si>
    <t>1690</t>
  </si>
  <si>
    <t>PL/BH/05912/21-22</t>
  </si>
  <si>
    <t>1350</t>
  </si>
  <si>
    <t>PL/BH/06901/21-22</t>
  </si>
  <si>
    <t>1764</t>
  </si>
  <si>
    <t>PL/BH/07155/21-22</t>
  </si>
  <si>
    <t>1891</t>
  </si>
  <si>
    <t>PL/BH/06969/21-22</t>
  </si>
  <si>
    <t>KEONJHAR</t>
  </si>
  <si>
    <t>1796</t>
  </si>
  <si>
    <t>PL/BH/06081/21-22</t>
  </si>
  <si>
    <t>BALUGAON</t>
  </si>
  <si>
    <t>1431.</t>
  </si>
  <si>
    <t>PL/BH/06082/21-22</t>
  </si>
  <si>
    <t>JAJPUR ROAD</t>
  </si>
  <si>
    <t>1423.1424</t>
  </si>
  <si>
    <t>PL/BH/06394/21-22</t>
  </si>
  <si>
    <t>1573.1574.1575</t>
  </si>
  <si>
    <t>PL/BH/06406/21-22</t>
  </si>
  <si>
    <t>578</t>
  </si>
  <si>
    <t>PL/BH/06516/21-22</t>
  </si>
  <si>
    <t>1605</t>
  </si>
  <si>
    <t>PL/BH/06741/21-22</t>
  </si>
  <si>
    <t>1714</t>
  </si>
  <si>
    <t>PL/BH/06742/21-22</t>
  </si>
  <si>
    <t>1733</t>
  </si>
  <si>
    <t>PL/BH/06565/21-22</t>
  </si>
  <si>
    <t>1650/51/52</t>
  </si>
  <si>
    <t>PL/BH/07153/21-22</t>
  </si>
  <si>
    <t>1893</t>
  </si>
  <si>
    <t>PL/BH/06179/21-22</t>
  </si>
  <si>
    <t>BALASORE</t>
  </si>
  <si>
    <t>1470</t>
  </si>
  <si>
    <t>PL/BH/06238/21-22</t>
  </si>
  <si>
    <t>1504`</t>
  </si>
  <si>
    <t>PL/BH/05911/21-22</t>
  </si>
  <si>
    <t>1368</t>
  </si>
  <si>
    <t>PL/BH/06058/21-22</t>
  </si>
  <si>
    <t>1404.14065</t>
  </si>
  <si>
    <t>PL/BH/05687/21-22</t>
  </si>
  <si>
    <t>1310</t>
  </si>
  <si>
    <t>PL/BH/05959/21-22</t>
  </si>
  <si>
    <t>KARANJIA</t>
  </si>
  <si>
    <t>11382.11383</t>
  </si>
  <si>
    <t>PL/BH/06060/21-22</t>
  </si>
  <si>
    <t>01403</t>
  </si>
  <si>
    <t>PL/BH/06775/21-22</t>
  </si>
  <si>
    <t>SAMBALPUR</t>
  </si>
  <si>
    <t>1737</t>
  </si>
  <si>
    <t>PL/BH/06784/21-22</t>
  </si>
  <si>
    <t>AINTHAPALI</t>
  </si>
  <si>
    <t>1705</t>
  </si>
  <si>
    <t>PL/BH/06743/21-22</t>
  </si>
  <si>
    <t>BOLANGIR</t>
  </si>
  <si>
    <t>1715</t>
  </si>
  <si>
    <t>PL/BH/06902/21-22</t>
  </si>
  <si>
    <t>1776.77.78</t>
  </si>
  <si>
    <t>PL/BH/05978/21-22</t>
  </si>
  <si>
    <t>1385</t>
  </si>
  <si>
    <t>PL/BH/06057/21-22</t>
  </si>
  <si>
    <t>1400.1406.1407</t>
  </si>
  <si>
    <t>PL/BH/06178/21-22</t>
  </si>
  <si>
    <t>1456.1457</t>
  </si>
  <si>
    <t>PL/BH/05909/21-22</t>
  </si>
  <si>
    <t>1353/1354</t>
  </si>
  <si>
    <t>PL/BH/05685/21-22</t>
  </si>
  <si>
    <t>1294</t>
  </si>
  <si>
    <t>PL/BH/06537/21-22</t>
  </si>
  <si>
    <t>1636.1637</t>
  </si>
  <si>
    <t>PL/BH/06539/21-22</t>
  </si>
  <si>
    <t>01643</t>
  </si>
  <si>
    <t>PL/BH/05913/21-22</t>
  </si>
  <si>
    <t>BARAGARH</t>
  </si>
  <si>
    <t>1351/1352</t>
  </si>
  <si>
    <t>PL/BH/07154/21-22</t>
  </si>
  <si>
    <t>1892</t>
  </si>
  <si>
    <t>PL/BH/05960/21-22</t>
  </si>
  <si>
    <t>11380</t>
  </si>
  <si>
    <t>PL/BH/05686/21-22</t>
  </si>
  <si>
    <t>KABISURYANAGAR</t>
  </si>
  <si>
    <t>01305</t>
  </si>
  <si>
    <t>PL/BH/06239/21-22</t>
  </si>
  <si>
    <t>1478</t>
  </si>
  <si>
    <t>PL/BH/06560/21-22</t>
  </si>
  <si>
    <t>GOPALPUR</t>
  </si>
  <si>
    <t>1338</t>
  </si>
  <si>
    <t>PL/BH/06564/21-22</t>
  </si>
  <si>
    <t>1612</t>
  </si>
  <si>
    <t>PL/BH/06559/21-22</t>
  </si>
  <si>
    <t>1634</t>
  </si>
  <si>
    <t>PL/BH/06515/21-22</t>
  </si>
  <si>
    <t>1606</t>
  </si>
  <si>
    <t>PL/BH/07156/21-22</t>
  </si>
  <si>
    <t>1877/1878/1879</t>
  </si>
  <si>
    <t>PL/BH/06970/21-22</t>
  </si>
  <si>
    <t>1802</t>
  </si>
  <si>
    <t>PL/BH/06175/21-22</t>
  </si>
  <si>
    <t>KENDRAPARA</t>
  </si>
  <si>
    <t>1452</t>
  </si>
  <si>
    <t>PL/BH/06831/21-22</t>
  </si>
  <si>
    <t>1754</t>
  </si>
  <si>
    <t>PL/BH/06830/21-22</t>
  </si>
  <si>
    <t>1757.</t>
  </si>
  <si>
    <t>PL/BH/07080/21-22</t>
  </si>
  <si>
    <t>1839</t>
  </si>
  <si>
    <t>PL/BH/07079/21-22</t>
  </si>
  <si>
    <t>JHARSUGUDA</t>
  </si>
  <si>
    <t>1838</t>
  </si>
  <si>
    <t>PL/BH/06834/21-22</t>
  </si>
  <si>
    <t>1756</t>
  </si>
  <si>
    <t>PL/BH/05914/21-22</t>
  </si>
  <si>
    <t>TALCHER</t>
  </si>
  <si>
    <t>1355</t>
  </si>
  <si>
    <t>PL/BH/06563/21-22</t>
  </si>
  <si>
    <t>1514</t>
  </si>
  <si>
    <t>PL/BH/06543/21-22</t>
  </si>
  <si>
    <t>1665</t>
  </si>
  <si>
    <t>PL/BH/07034/21-22</t>
  </si>
  <si>
    <t>1821</t>
  </si>
  <si>
    <t>PL/BH/06740/21-22</t>
  </si>
  <si>
    <t>ANANDAPUR</t>
  </si>
  <si>
    <t>1723</t>
  </si>
  <si>
    <t>PL/BH/06833/21-22</t>
  </si>
  <si>
    <t>ROURKELA</t>
  </si>
  <si>
    <t>1755</t>
  </si>
  <si>
    <t>PL/BH/06971/21-22</t>
  </si>
  <si>
    <t>1801</t>
  </si>
  <si>
    <t>BBSR</t>
  </si>
  <si>
    <t>M/S : HAWKINS COOKERS LTD.</t>
  </si>
  <si>
    <t>GSTIN: 21AAACH1784M1ZL</t>
  </si>
  <si>
    <t>MOB: 9937845138</t>
  </si>
  <si>
    <t>SHAMUKA STEEL CENTER</t>
  </si>
  <si>
    <t>PRAKASH ENTERPRISES</t>
  </si>
  <si>
    <t xml:space="preserve"> United Sales Agency</t>
  </si>
  <si>
    <t>chandini home appliance</t>
  </si>
  <si>
    <t>PATRA ENTERPRISES</t>
  </si>
  <si>
    <t>pradhan enterprises</t>
  </si>
  <si>
    <t>SHIVAM PLASTIC</t>
  </si>
  <si>
    <t>SIRIDI SAI TRADING CO</t>
  </si>
  <si>
    <t>P K ELECTRONICS</t>
  </si>
  <si>
    <t>SARALA GLASS HOUSE</t>
  </si>
  <si>
    <t>pradeep electricals</t>
  </si>
  <si>
    <t>BARSHA ALLUMINIUM and STEELS</t>
  </si>
  <si>
    <t>KRISHNA ENTERPRISES1</t>
  </si>
  <si>
    <t>reliance retail limited sambalpur</t>
  </si>
  <si>
    <t>PANIGRAHI VARIETY STORE</t>
  </si>
  <si>
    <t>PANIGRAHI VERITY  STORE</t>
  </si>
  <si>
    <t>JAGANNATH AGENCY ANANDPUR</t>
  </si>
  <si>
    <t>KRISHNA ENTERPRISES</t>
  </si>
  <si>
    <t>RELIANCE RETAIL LIMITED (FORMERLY RELIANCE FRESH LIMITED)</t>
  </si>
  <si>
    <t>RELIANCE RETAIL LTD KEONJHAR</t>
  </si>
  <si>
    <t>RELIANCE RETAIL LTD PURI</t>
  </si>
  <si>
    <t>RELIANCE RETAIL LIMITED rkl</t>
  </si>
  <si>
    <t>RELIANCE RETAIL LIMITED</t>
  </si>
  <si>
    <t>SANJAY STEEL CENTRE</t>
  </si>
  <si>
    <t>DEVI VERIETY</t>
  </si>
  <si>
    <t>S.CH</t>
  </si>
  <si>
    <t>PARTY NAME</t>
  </si>
  <si>
    <t>(RUPEES THIRTY SEVEN THOUSAND NINE HUNDRED FIFTY FOUR ONLY)</t>
  </si>
  <si>
    <t xml:space="preserve">BILL NO.   : INV-26122/21-22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</si>
</sst>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.5"/>
      <color theme="1"/>
      <name val="Arial"/>
      <family val="2"/>
    </font>
    <font>
      <b/>
      <sz val="8.5"/>
      <color theme="1"/>
      <name val="Calibri"/>
      <family val="2"/>
    </font>
    <font>
      <b/>
      <u/>
      <sz val="8.5"/>
      <color theme="1"/>
      <name val="Calibri"/>
      <family val="2"/>
    </font>
    <font>
      <b/>
      <sz val="8.5"/>
      <color indexed="8"/>
      <name val="Arial"/>
      <family val="2"/>
    </font>
    <font>
      <b/>
      <sz val="8.5"/>
      <color indexed="8"/>
      <name val="Calibri"/>
      <family val="2"/>
      <scheme val="minor"/>
    </font>
    <font>
      <sz val="8.5"/>
      <color rgb="FF000000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16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2" fontId="6" fillId="0" borderId="0" xfId="0" applyNumberFormat="1" applyFont="1" applyFill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NumberFormat="1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/>
    </xf>
    <xf numFmtId="165" fontId="6" fillId="0" borderId="0" xfId="0" applyNumberFormat="1" applyFont="1" applyFill="1" applyAlignment="1">
      <alignment horizontal="left" vertical="center" indent="6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2" fontId="6" fillId="0" borderId="2" xfId="0" applyNumberFormat="1" applyFont="1" applyFill="1" applyBorder="1" applyAlignment="1">
      <alignment horizontal="right" vertical="center"/>
    </xf>
    <xf numFmtId="2" fontId="6" fillId="0" borderId="3" xfId="0" applyNumberFormat="1" applyFont="1" applyFill="1" applyBorder="1" applyAlignment="1">
      <alignment horizontal="right" vertical="center"/>
    </xf>
    <xf numFmtId="2" fontId="6" fillId="0" borderId="4" xfId="0" applyNumberFormat="1" applyFont="1" applyFill="1" applyBorder="1" applyAlignment="1">
      <alignment horizontal="right" vertical="center"/>
    </xf>
    <xf numFmtId="2" fontId="6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top"/>
    </xf>
    <xf numFmtId="164" fontId="8" fillId="0" borderId="0" xfId="0" applyNumberFormat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vertical="top" wrapText="1"/>
    </xf>
    <xf numFmtId="0" fontId="8" fillId="0" borderId="0" xfId="0" applyNumberFormat="1" applyFont="1" applyFill="1" applyAlignment="1">
      <alignment vertical="top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NumberFormat="1" applyFont="1" applyFill="1" applyAlignment="1">
      <alignment horizontal="center" wrapText="1"/>
    </xf>
    <xf numFmtId="0" fontId="6" fillId="0" borderId="0" xfId="0" applyFont="1" applyFill="1"/>
    <xf numFmtId="0" fontId="8" fillId="0" borderId="0" xfId="0" applyNumberFormat="1" applyFont="1" applyFill="1" applyAlignment="1">
      <alignment horizontal="center" vertical="top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40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9"/>
  <sheetViews>
    <sheetView tabSelected="1" topLeftCell="A61" zoomScale="130" zoomScaleNormal="130" workbookViewId="0">
      <selection activeCell="L76" sqref="L76"/>
    </sheetView>
  </sheetViews>
  <sheetFormatPr defaultRowHeight="15" customHeight="1"/>
  <cols>
    <col min="1" max="1" width="3.5703125" style="48" customWidth="1"/>
    <col min="2" max="2" width="8.28515625" style="47" customWidth="1"/>
    <col min="3" max="3" width="14.28515625" style="48" bestFit="1" customWidth="1"/>
    <col min="4" max="4" width="5.5703125" style="49" customWidth="1"/>
    <col min="5" max="5" width="13.42578125" style="50" bestFit="1" customWidth="1"/>
    <col min="6" max="6" width="12.42578125" style="51" bestFit="1" customWidth="1"/>
    <col min="7" max="7" width="5.140625" style="48" bestFit="1" customWidth="1"/>
    <col min="8" max="8" width="6" style="52" customWidth="1"/>
    <col min="9" max="9" width="5.7109375" style="52" customWidth="1"/>
    <col min="10" max="10" width="6" style="52" bestFit="1" customWidth="1"/>
    <col min="11" max="11" width="6" style="52" customWidth="1"/>
    <col min="12" max="12" width="6.28515625" style="52" bestFit="1" customWidth="1"/>
    <col min="13" max="13" width="7.42578125" style="52" bestFit="1" customWidth="1"/>
    <col min="14" max="14" width="23" style="52" customWidth="1"/>
    <col min="15" max="16384" width="9.140625" style="52"/>
  </cols>
  <sheetData>
    <row r="1" spans="1:14" s="5" customFormat="1" ht="15" customHeight="1">
      <c r="A1" s="3" t="s">
        <v>0</v>
      </c>
      <c r="B1" s="4"/>
      <c r="D1" s="6"/>
      <c r="E1" s="6"/>
      <c r="F1" s="7"/>
      <c r="J1" s="8" t="s">
        <v>16</v>
      </c>
      <c r="K1" s="8"/>
    </row>
    <row r="2" spans="1:14" s="5" customFormat="1" ht="15" customHeight="1">
      <c r="A2" s="3" t="s">
        <v>167</v>
      </c>
      <c r="B2" s="9"/>
      <c r="C2" s="10"/>
      <c r="E2" s="11"/>
      <c r="F2" s="7"/>
      <c r="J2" s="8" t="s">
        <v>198</v>
      </c>
      <c r="K2" s="8"/>
    </row>
    <row r="3" spans="1:14" s="5" customFormat="1" ht="15" customHeight="1">
      <c r="A3" s="12" t="s">
        <v>25</v>
      </c>
      <c r="B3" s="13"/>
      <c r="C3" s="14"/>
      <c r="D3" s="6"/>
      <c r="E3" s="11"/>
      <c r="F3" s="7"/>
      <c r="J3" s="8" t="s">
        <v>17</v>
      </c>
      <c r="K3" s="8"/>
    </row>
    <row r="4" spans="1:14" s="5" customFormat="1" ht="15" customHeight="1">
      <c r="A4" s="12" t="s">
        <v>168</v>
      </c>
      <c r="B4" s="13"/>
      <c r="C4" s="14"/>
      <c r="D4" s="6"/>
      <c r="E4" s="11"/>
      <c r="F4" s="15"/>
      <c r="J4" s="8" t="s">
        <v>7</v>
      </c>
      <c r="K4" s="8"/>
    </row>
    <row r="5" spans="1:14" s="5" customFormat="1" ht="15" customHeight="1">
      <c r="A5" s="3" t="s">
        <v>169</v>
      </c>
      <c r="B5" s="16"/>
      <c r="C5" s="14"/>
      <c r="D5" s="6"/>
      <c r="E5" s="11"/>
      <c r="F5" s="15"/>
      <c r="J5" s="11" t="s">
        <v>15</v>
      </c>
      <c r="K5" s="11"/>
    </row>
    <row r="6" spans="1:14" s="5" customFormat="1" ht="15" customHeight="1">
      <c r="A6" s="17"/>
      <c r="B6" s="16"/>
      <c r="C6" s="14"/>
      <c r="D6" s="6"/>
      <c r="E6" s="11"/>
      <c r="F6" s="15"/>
      <c r="H6" s="8"/>
      <c r="I6" s="8"/>
      <c r="J6" s="8"/>
      <c r="K6" s="8"/>
    </row>
    <row r="7" spans="1:14" s="5" customFormat="1" ht="15" customHeight="1">
      <c r="B7" s="16"/>
      <c r="C7" s="14"/>
      <c r="D7" s="6"/>
      <c r="E7" s="11"/>
      <c r="F7" s="15"/>
      <c r="G7" s="18"/>
    </row>
    <row r="8" spans="1:14" s="25" customFormat="1" ht="15" customHeight="1">
      <c r="A8" s="19" t="s">
        <v>4</v>
      </c>
      <c r="B8" s="20" t="s">
        <v>1</v>
      </c>
      <c r="C8" s="19" t="s">
        <v>10</v>
      </c>
      <c r="D8" s="19" t="s">
        <v>2</v>
      </c>
      <c r="E8" s="19" t="s">
        <v>3</v>
      </c>
      <c r="F8" s="21" t="s">
        <v>5</v>
      </c>
      <c r="G8" s="22" t="s">
        <v>20</v>
      </c>
      <c r="H8" s="23" t="s">
        <v>21</v>
      </c>
      <c r="I8" s="23" t="s">
        <v>195</v>
      </c>
      <c r="J8" s="24" t="s">
        <v>23</v>
      </c>
      <c r="K8" s="24" t="s">
        <v>22</v>
      </c>
      <c r="L8" s="24" t="s">
        <v>19</v>
      </c>
      <c r="M8" s="24" t="s">
        <v>6</v>
      </c>
      <c r="N8" s="24" t="s">
        <v>196</v>
      </c>
    </row>
    <row r="9" spans="1:14" s="32" customFormat="1" ht="15" customHeight="1">
      <c r="A9" s="26">
        <v>1</v>
      </c>
      <c r="B9" s="27">
        <v>44410</v>
      </c>
      <c r="C9" s="28" t="s">
        <v>104</v>
      </c>
      <c r="D9" s="28" t="s">
        <v>166</v>
      </c>
      <c r="E9" s="28" t="s">
        <v>92</v>
      </c>
      <c r="F9" s="28" t="s">
        <v>105</v>
      </c>
      <c r="G9" s="29">
        <v>11</v>
      </c>
      <c r="H9" s="30">
        <v>50</v>
      </c>
      <c r="I9" s="30">
        <f>G9*H9*20/100</f>
        <v>110</v>
      </c>
      <c r="J9" s="30">
        <v>150</v>
      </c>
      <c r="K9" s="30">
        <f>G9*1</f>
        <v>11</v>
      </c>
      <c r="L9" s="30">
        <v>25</v>
      </c>
      <c r="M9" s="30">
        <f>G9*H9+I9+J9+K9+L9</f>
        <v>846</v>
      </c>
      <c r="N9" s="31" t="s">
        <v>170</v>
      </c>
    </row>
    <row r="10" spans="1:14" s="32" customFormat="1" ht="15" customHeight="1">
      <c r="A10" s="26">
        <v>2</v>
      </c>
      <c r="B10" s="27">
        <v>44410</v>
      </c>
      <c r="C10" s="28" t="s">
        <v>117</v>
      </c>
      <c r="D10" s="28" t="s">
        <v>166</v>
      </c>
      <c r="E10" s="28" t="s">
        <v>118</v>
      </c>
      <c r="F10" s="28" t="s">
        <v>119</v>
      </c>
      <c r="G10" s="29">
        <v>2</v>
      </c>
      <c r="H10" s="30">
        <v>50</v>
      </c>
      <c r="I10" s="30">
        <f>G10*H10*20/100</f>
        <v>20</v>
      </c>
      <c r="J10" s="30">
        <v>150</v>
      </c>
      <c r="K10" s="30">
        <f>G10*1</f>
        <v>2</v>
      </c>
      <c r="L10" s="30">
        <v>25</v>
      </c>
      <c r="M10" s="30">
        <f>G10*H10+I10+J10+K10+L10</f>
        <v>297</v>
      </c>
      <c r="N10" s="31" t="s">
        <v>171</v>
      </c>
    </row>
    <row r="11" spans="1:14" s="32" customFormat="1" ht="15" customHeight="1">
      <c r="A11" s="26">
        <v>3</v>
      </c>
      <c r="B11" s="27">
        <v>44410</v>
      </c>
      <c r="C11" s="28" t="s">
        <v>78</v>
      </c>
      <c r="D11" s="28" t="s">
        <v>166</v>
      </c>
      <c r="E11" s="28" t="s">
        <v>70</v>
      </c>
      <c r="F11" s="28" t="s">
        <v>79</v>
      </c>
      <c r="G11" s="29">
        <v>1</v>
      </c>
      <c r="H11" s="30">
        <v>39</v>
      </c>
      <c r="I11" s="30">
        <f>G11*H11*20/100</f>
        <v>7.8</v>
      </c>
      <c r="J11" s="30">
        <v>150</v>
      </c>
      <c r="K11" s="30">
        <f>G11*1</f>
        <v>1</v>
      </c>
      <c r="L11" s="30">
        <v>25</v>
      </c>
      <c r="M11" s="30">
        <f>G11*H11+I11+J11+K11+L11</f>
        <v>222.8</v>
      </c>
      <c r="N11" s="31" t="s">
        <v>172</v>
      </c>
    </row>
    <row r="12" spans="1:14" s="32" customFormat="1" ht="15" customHeight="1">
      <c r="A12" s="26">
        <v>4</v>
      </c>
      <c r="B12" s="27">
        <v>44413</v>
      </c>
      <c r="C12" s="28" t="s">
        <v>102</v>
      </c>
      <c r="D12" s="28" t="s">
        <v>166</v>
      </c>
      <c r="E12" s="28" t="s">
        <v>92</v>
      </c>
      <c r="F12" s="28" t="s">
        <v>103</v>
      </c>
      <c r="G12" s="29">
        <v>7</v>
      </c>
      <c r="H12" s="30">
        <v>50</v>
      </c>
      <c r="I12" s="30">
        <f>G12*H12*20/100</f>
        <v>70</v>
      </c>
      <c r="J12" s="30">
        <v>150</v>
      </c>
      <c r="K12" s="30">
        <f>G12*1</f>
        <v>7</v>
      </c>
      <c r="L12" s="30">
        <v>25</v>
      </c>
      <c r="M12" s="30">
        <f>G12*H12+I12+J12+K12+L12</f>
        <v>602</v>
      </c>
      <c r="N12" s="31" t="s">
        <v>170</v>
      </c>
    </row>
    <row r="13" spans="1:14" s="32" customFormat="1" ht="15" customHeight="1">
      <c r="A13" s="26">
        <v>5</v>
      </c>
      <c r="B13" s="27">
        <v>44413</v>
      </c>
      <c r="C13" s="28" t="s">
        <v>74</v>
      </c>
      <c r="D13" s="28" t="s">
        <v>166</v>
      </c>
      <c r="E13" s="28" t="s">
        <v>70</v>
      </c>
      <c r="F13" s="28" t="s">
        <v>75</v>
      </c>
      <c r="G13" s="29">
        <v>1</v>
      </c>
      <c r="H13" s="30">
        <v>39</v>
      </c>
      <c r="I13" s="30">
        <f>G13*H13*20/100</f>
        <v>7.8</v>
      </c>
      <c r="J13" s="30">
        <v>150</v>
      </c>
      <c r="K13" s="30">
        <f>G13*1</f>
        <v>1</v>
      </c>
      <c r="L13" s="30">
        <v>25</v>
      </c>
      <c r="M13" s="30">
        <f>G13*H13+I13+J13+K13+L13</f>
        <v>222.8</v>
      </c>
      <c r="N13" s="31" t="s">
        <v>172</v>
      </c>
    </row>
    <row r="14" spans="1:14" s="32" customFormat="1" ht="15" customHeight="1">
      <c r="A14" s="26">
        <v>6</v>
      </c>
      <c r="B14" s="27">
        <v>44413</v>
      </c>
      <c r="C14" s="28" t="s">
        <v>40</v>
      </c>
      <c r="D14" s="28" t="s">
        <v>166</v>
      </c>
      <c r="E14" s="28" t="s">
        <v>29</v>
      </c>
      <c r="F14" s="28" t="s">
        <v>41</v>
      </c>
      <c r="G14" s="29">
        <v>5</v>
      </c>
      <c r="H14" s="30">
        <v>40</v>
      </c>
      <c r="I14" s="30">
        <f>G14*H14*20/100</f>
        <v>40</v>
      </c>
      <c r="J14" s="30">
        <v>150</v>
      </c>
      <c r="K14" s="30">
        <f>G14*1</f>
        <v>5</v>
      </c>
      <c r="L14" s="30">
        <v>25</v>
      </c>
      <c r="M14" s="30">
        <f>G14*H14+I14+J14+K14+L14</f>
        <v>420</v>
      </c>
      <c r="N14" s="31" t="s">
        <v>173</v>
      </c>
    </row>
    <row r="15" spans="1:14" s="32" customFormat="1" ht="15" customHeight="1">
      <c r="A15" s="26">
        <v>7</v>
      </c>
      <c r="B15" s="27">
        <v>44413</v>
      </c>
      <c r="C15" s="28" t="s">
        <v>110</v>
      </c>
      <c r="D15" s="28" t="s">
        <v>166</v>
      </c>
      <c r="E15" s="28" t="s">
        <v>111</v>
      </c>
      <c r="F15" s="28" t="s">
        <v>112</v>
      </c>
      <c r="G15" s="29">
        <v>5</v>
      </c>
      <c r="H15" s="30">
        <v>40</v>
      </c>
      <c r="I15" s="30">
        <f>G15*H15*20/100</f>
        <v>40</v>
      </c>
      <c r="J15" s="30">
        <v>150</v>
      </c>
      <c r="K15" s="30">
        <f>G15*1</f>
        <v>5</v>
      </c>
      <c r="L15" s="30">
        <v>25</v>
      </c>
      <c r="M15" s="30">
        <f>G15*H15+I15+J15+K15+L15</f>
        <v>420</v>
      </c>
      <c r="N15" s="31" t="s">
        <v>174</v>
      </c>
    </row>
    <row r="16" spans="1:14" s="32" customFormat="1" ht="15" customHeight="1">
      <c r="A16" s="26">
        <v>8</v>
      </c>
      <c r="B16" s="27">
        <v>44413</v>
      </c>
      <c r="C16" s="28" t="s">
        <v>149</v>
      </c>
      <c r="D16" s="28" t="s">
        <v>166</v>
      </c>
      <c r="E16" s="28" t="s">
        <v>150</v>
      </c>
      <c r="F16" s="28" t="s">
        <v>151</v>
      </c>
      <c r="G16" s="29">
        <v>1</v>
      </c>
      <c r="H16" s="30">
        <v>42</v>
      </c>
      <c r="I16" s="30">
        <f>G16*H16*20/100</f>
        <v>8.4</v>
      </c>
      <c r="J16" s="30">
        <v>150</v>
      </c>
      <c r="K16" s="30">
        <f>G16*1</f>
        <v>1</v>
      </c>
      <c r="L16" s="30">
        <v>25</v>
      </c>
      <c r="M16" s="30">
        <f>G16*H16+I16+J16+K16+L16</f>
        <v>226.4</v>
      </c>
      <c r="N16" s="31" t="s">
        <v>175</v>
      </c>
    </row>
    <row r="17" spans="1:14" s="32" customFormat="1" ht="15" customHeight="1">
      <c r="A17" s="26">
        <v>9</v>
      </c>
      <c r="B17" s="27">
        <v>44414</v>
      </c>
      <c r="C17" s="28" t="s">
        <v>80</v>
      </c>
      <c r="D17" s="28" t="s">
        <v>166</v>
      </c>
      <c r="E17" s="28" t="s">
        <v>81</v>
      </c>
      <c r="F17" s="28" t="s">
        <v>82</v>
      </c>
      <c r="G17" s="29">
        <v>3</v>
      </c>
      <c r="H17" s="30">
        <v>82</v>
      </c>
      <c r="I17" s="30">
        <f>G17*H17*20/100</f>
        <v>49.2</v>
      </c>
      <c r="J17" s="30">
        <v>150</v>
      </c>
      <c r="K17" s="30">
        <f>G17*1</f>
        <v>3</v>
      </c>
      <c r="L17" s="30">
        <v>25</v>
      </c>
      <c r="M17" s="30">
        <f>G17*H17+I17+J17+K17+L17</f>
        <v>473.2</v>
      </c>
      <c r="N17" s="31" t="s">
        <v>176</v>
      </c>
    </row>
    <row r="18" spans="1:14" s="32" customFormat="1" ht="15" customHeight="1">
      <c r="A18" s="26">
        <v>10</v>
      </c>
      <c r="B18" s="27">
        <v>44414</v>
      </c>
      <c r="C18" s="28" t="s">
        <v>115</v>
      </c>
      <c r="D18" s="28" t="s">
        <v>166</v>
      </c>
      <c r="E18" s="28" t="s">
        <v>26</v>
      </c>
      <c r="F18" s="28" t="s">
        <v>116</v>
      </c>
      <c r="G18" s="29">
        <v>11</v>
      </c>
      <c r="H18" s="30">
        <v>50</v>
      </c>
      <c r="I18" s="30">
        <f>G18*H18*20/100</f>
        <v>110</v>
      </c>
      <c r="J18" s="30">
        <v>150</v>
      </c>
      <c r="K18" s="30">
        <f>G18*1</f>
        <v>11</v>
      </c>
      <c r="L18" s="30">
        <v>25</v>
      </c>
      <c r="M18" s="30">
        <f>G18*H18+I18+J18+K18+L18</f>
        <v>846</v>
      </c>
      <c r="N18" s="31" t="s">
        <v>177</v>
      </c>
    </row>
    <row r="19" spans="1:14" s="32" customFormat="1" ht="15" customHeight="1">
      <c r="A19" s="26">
        <v>11</v>
      </c>
      <c r="B19" s="27">
        <v>44414</v>
      </c>
      <c r="C19" s="28" t="s">
        <v>96</v>
      </c>
      <c r="D19" s="28" t="s">
        <v>166</v>
      </c>
      <c r="E19" s="28" t="s">
        <v>92</v>
      </c>
      <c r="F19" s="28" t="s">
        <v>97</v>
      </c>
      <c r="G19" s="29">
        <v>57</v>
      </c>
      <c r="H19" s="30">
        <v>50</v>
      </c>
      <c r="I19" s="30">
        <f>G19*H19*20/100</f>
        <v>570</v>
      </c>
      <c r="J19" s="30">
        <f>G19*10</f>
        <v>570</v>
      </c>
      <c r="K19" s="30">
        <f>G19*1</f>
        <v>57</v>
      </c>
      <c r="L19" s="30">
        <v>25</v>
      </c>
      <c r="M19" s="30">
        <f>G19*H19+I19+J19+K19+L19</f>
        <v>4072</v>
      </c>
      <c r="N19" s="31" t="s">
        <v>170</v>
      </c>
    </row>
    <row r="20" spans="1:14" s="32" customFormat="1" ht="15" customHeight="1">
      <c r="A20" s="26">
        <v>12</v>
      </c>
      <c r="B20" s="27">
        <v>44417</v>
      </c>
      <c r="C20" s="28" t="s">
        <v>98</v>
      </c>
      <c r="D20" s="28" t="s">
        <v>166</v>
      </c>
      <c r="E20" s="28" t="s">
        <v>92</v>
      </c>
      <c r="F20" s="28" t="s">
        <v>99</v>
      </c>
      <c r="G20" s="29">
        <v>24</v>
      </c>
      <c r="H20" s="30">
        <v>50</v>
      </c>
      <c r="I20" s="30">
        <f>G20*H20*20/100</f>
        <v>240</v>
      </c>
      <c r="J20" s="30">
        <f>G20*10</f>
        <v>240</v>
      </c>
      <c r="K20" s="30">
        <f>G20*1</f>
        <v>24</v>
      </c>
      <c r="L20" s="30">
        <v>25</v>
      </c>
      <c r="M20" s="30">
        <f>G20*H20+I20+J20+K20+L20</f>
        <v>1729</v>
      </c>
      <c r="N20" s="31" t="s">
        <v>170</v>
      </c>
    </row>
    <row r="21" spans="1:14" s="32" customFormat="1" ht="15" customHeight="1">
      <c r="A21" s="26">
        <v>13</v>
      </c>
      <c r="B21" s="27">
        <v>44417</v>
      </c>
      <c r="C21" s="28" t="s">
        <v>76</v>
      </c>
      <c r="D21" s="28" t="s">
        <v>166</v>
      </c>
      <c r="E21" s="28" t="s">
        <v>70</v>
      </c>
      <c r="F21" s="28" t="s">
        <v>77</v>
      </c>
      <c r="G21" s="29">
        <v>2</v>
      </c>
      <c r="H21" s="30">
        <v>39</v>
      </c>
      <c r="I21" s="30">
        <f>G21*H21*20/100</f>
        <v>15.6</v>
      </c>
      <c r="J21" s="30">
        <v>150</v>
      </c>
      <c r="K21" s="30">
        <f>G21*1</f>
        <v>2</v>
      </c>
      <c r="L21" s="30">
        <v>25</v>
      </c>
      <c r="M21" s="30">
        <f>G21*H21+I21+J21+K21+L21</f>
        <v>270.60000000000002</v>
      </c>
      <c r="N21" s="31" t="s">
        <v>172</v>
      </c>
    </row>
    <row r="22" spans="1:14" s="32" customFormat="1" ht="15" customHeight="1">
      <c r="A22" s="26">
        <v>14</v>
      </c>
      <c r="B22" s="27">
        <v>44417</v>
      </c>
      <c r="C22" s="28" t="s">
        <v>83</v>
      </c>
      <c r="D22" s="28" t="s">
        <v>166</v>
      </c>
      <c r="E22" s="28" t="s">
        <v>81</v>
      </c>
      <c r="F22" s="28" t="s">
        <v>84</v>
      </c>
      <c r="G22" s="29">
        <v>1</v>
      </c>
      <c r="H22" s="30">
        <v>82</v>
      </c>
      <c r="I22" s="30">
        <f>G22*H22*20/100</f>
        <v>16.399999999999999</v>
      </c>
      <c r="J22" s="30">
        <v>150</v>
      </c>
      <c r="K22" s="30">
        <f>G22*1</f>
        <v>1</v>
      </c>
      <c r="L22" s="30">
        <v>25</v>
      </c>
      <c r="M22" s="30">
        <f>G22*H22+I22+J22+K22+L22</f>
        <v>274.39999999999998</v>
      </c>
      <c r="N22" s="31" t="s">
        <v>176</v>
      </c>
    </row>
    <row r="23" spans="1:14" s="32" customFormat="1" ht="15" customHeight="1">
      <c r="A23" s="26">
        <v>15</v>
      </c>
      <c r="B23" s="27">
        <v>44418</v>
      </c>
      <c r="C23" s="28" t="s">
        <v>49</v>
      </c>
      <c r="D23" s="28" t="s">
        <v>166</v>
      </c>
      <c r="E23" s="28" t="s">
        <v>50</v>
      </c>
      <c r="F23" s="28" t="s">
        <v>51</v>
      </c>
      <c r="G23" s="29">
        <v>1</v>
      </c>
      <c r="H23" s="30">
        <v>41</v>
      </c>
      <c r="I23" s="30">
        <f>G23*H23*20/100</f>
        <v>8.1999999999999993</v>
      </c>
      <c r="J23" s="30">
        <v>150</v>
      </c>
      <c r="K23" s="30">
        <f>G23*1</f>
        <v>1</v>
      </c>
      <c r="L23" s="30">
        <v>25</v>
      </c>
      <c r="M23" s="30">
        <f>G23*H23+I23+J23+K23+L23</f>
        <v>225.2</v>
      </c>
      <c r="N23" s="31" t="s">
        <v>178</v>
      </c>
    </row>
    <row r="24" spans="1:14" s="32" customFormat="1" ht="15" customHeight="1">
      <c r="A24" s="26">
        <v>16</v>
      </c>
      <c r="B24" s="27">
        <v>44418</v>
      </c>
      <c r="C24" s="28" t="s">
        <v>52</v>
      </c>
      <c r="D24" s="28" t="s">
        <v>166</v>
      </c>
      <c r="E24" s="28" t="s">
        <v>53</v>
      </c>
      <c r="F24" s="28" t="s">
        <v>54</v>
      </c>
      <c r="G24" s="29">
        <v>14</v>
      </c>
      <c r="H24" s="30">
        <v>40</v>
      </c>
      <c r="I24" s="30">
        <f>G24*H24*20/100</f>
        <v>112</v>
      </c>
      <c r="J24" s="30">
        <v>150</v>
      </c>
      <c r="K24" s="30">
        <f>G24*1</f>
        <v>14</v>
      </c>
      <c r="L24" s="30">
        <v>25</v>
      </c>
      <c r="M24" s="30">
        <f>G24*H24+I24+J24+K24+L24</f>
        <v>861</v>
      </c>
      <c r="N24" s="31" t="s">
        <v>179</v>
      </c>
    </row>
    <row r="25" spans="1:14" s="32" customFormat="1" ht="15" customHeight="1">
      <c r="A25" s="26">
        <v>17</v>
      </c>
      <c r="B25" s="27">
        <v>44419</v>
      </c>
      <c r="C25" s="28" t="s">
        <v>135</v>
      </c>
      <c r="D25" s="28" t="s">
        <v>166</v>
      </c>
      <c r="E25" s="28" t="s">
        <v>136</v>
      </c>
      <c r="F25" s="28" t="s">
        <v>137</v>
      </c>
      <c r="G25" s="29">
        <v>1</v>
      </c>
      <c r="H25" s="30">
        <v>40</v>
      </c>
      <c r="I25" s="30">
        <f>G25*H25*20/100</f>
        <v>8</v>
      </c>
      <c r="J25" s="30">
        <v>150</v>
      </c>
      <c r="K25" s="30">
        <f>G25*1</f>
        <v>1</v>
      </c>
      <c r="L25" s="30">
        <v>25</v>
      </c>
      <c r="M25" s="30">
        <f>G25*H25+I25+J25+K25+L25</f>
        <v>224</v>
      </c>
      <c r="N25" s="31" t="s">
        <v>180</v>
      </c>
    </row>
    <row r="26" spans="1:14" s="32" customFormat="1" ht="15" customHeight="1">
      <c r="A26" s="26">
        <v>18</v>
      </c>
      <c r="B26" s="27">
        <v>44419</v>
      </c>
      <c r="C26" s="28" t="s">
        <v>100</v>
      </c>
      <c r="D26" s="28" t="s">
        <v>166</v>
      </c>
      <c r="E26" s="28" t="s">
        <v>92</v>
      </c>
      <c r="F26" s="28" t="s">
        <v>101</v>
      </c>
      <c r="G26" s="29">
        <v>6</v>
      </c>
      <c r="H26" s="30">
        <v>50</v>
      </c>
      <c r="I26" s="30">
        <f>G26*H26*20/100</f>
        <v>60</v>
      </c>
      <c r="J26" s="30">
        <v>150</v>
      </c>
      <c r="K26" s="30">
        <f>G26*1</f>
        <v>6</v>
      </c>
      <c r="L26" s="30">
        <v>25</v>
      </c>
      <c r="M26" s="30">
        <f>G26*H26+I26+J26+K26+L26</f>
        <v>541</v>
      </c>
      <c r="N26" s="31" t="s">
        <v>170</v>
      </c>
    </row>
    <row r="27" spans="1:14" s="32" customFormat="1" ht="15" customHeight="1">
      <c r="A27" s="26">
        <v>19</v>
      </c>
      <c r="B27" s="27">
        <v>44419</v>
      </c>
      <c r="C27" s="28" t="s">
        <v>69</v>
      </c>
      <c r="D27" s="28" t="s">
        <v>166</v>
      </c>
      <c r="E27" s="28" t="s">
        <v>70</v>
      </c>
      <c r="F27" s="28" t="s">
        <v>71</v>
      </c>
      <c r="G27" s="29">
        <v>2</v>
      </c>
      <c r="H27" s="30">
        <v>39</v>
      </c>
      <c r="I27" s="30">
        <f>G27*H27*20/100</f>
        <v>15.6</v>
      </c>
      <c r="J27" s="30">
        <v>150</v>
      </c>
      <c r="K27" s="30">
        <f>G27*1</f>
        <v>2</v>
      </c>
      <c r="L27" s="30">
        <v>25</v>
      </c>
      <c r="M27" s="30">
        <f>G27*H27+I27+J27+K27+L27</f>
        <v>270.60000000000002</v>
      </c>
      <c r="N27" s="31" t="s">
        <v>172</v>
      </c>
    </row>
    <row r="28" spans="1:14" s="32" customFormat="1" ht="15" customHeight="1">
      <c r="A28" s="26">
        <v>20</v>
      </c>
      <c r="B28" s="27">
        <v>44420</v>
      </c>
      <c r="C28" s="28" t="s">
        <v>72</v>
      </c>
      <c r="D28" s="28" t="s">
        <v>166</v>
      </c>
      <c r="E28" s="28" t="s">
        <v>70</v>
      </c>
      <c r="F28" s="28" t="s">
        <v>73</v>
      </c>
      <c r="G28" s="29">
        <v>1</v>
      </c>
      <c r="H28" s="30">
        <v>39</v>
      </c>
      <c r="I28" s="30">
        <f>G28*H28*20/100</f>
        <v>7.8</v>
      </c>
      <c r="J28" s="30">
        <v>150</v>
      </c>
      <c r="K28" s="30">
        <f>G28*1</f>
        <v>1</v>
      </c>
      <c r="L28" s="30">
        <v>25</v>
      </c>
      <c r="M28" s="30">
        <f>G28*H28+I28+J28+K28+L28</f>
        <v>222.8</v>
      </c>
      <c r="N28" s="31" t="s">
        <v>172</v>
      </c>
    </row>
    <row r="29" spans="1:14" s="32" customFormat="1" ht="15" customHeight="1">
      <c r="A29" s="26">
        <v>21</v>
      </c>
      <c r="B29" s="27">
        <v>44420</v>
      </c>
      <c r="C29" s="28" t="s">
        <v>120</v>
      </c>
      <c r="D29" s="28" t="s">
        <v>166</v>
      </c>
      <c r="E29" s="28" t="s">
        <v>118</v>
      </c>
      <c r="F29" s="28" t="s">
        <v>121</v>
      </c>
      <c r="G29" s="29">
        <v>2</v>
      </c>
      <c r="H29" s="30">
        <v>50</v>
      </c>
      <c r="I29" s="30">
        <f>G29*H29*20/100</f>
        <v>20</v>
      </c>
      <c r="J29" s="30">
        <v>150</v>
      </c>
      <c r="K29" s="30">
        <f>G29*1</f>
        <v>2</v>
      </c>
      <c r="L29" s="30">
        <v>25</v>
      </c>
      <c r="M29" s="30">
        <f>G29*H29+I29+J29+K29+L29</f>
        <v>297</v>
      </c>
      <c r="N29" s="31" t="s">
        <v>171</v>
      </c>
    </row>
    <row r="30" spans="1:14" s="32" customFormat="1" ht="15" customHeight="1">
      <c r="A30" s="26">
        <v>22</v>
      </c>
      <c r="B30" s="27">
        <v>44425</v>
      </c>
      <c r="C30" s="28" t="s">
        <v>36</v>
      </c>
      <c r="D30" s="28" t="s">
        <v>166</v>
      </c>
      <c r="E30" s="28" t="s">
        <v>32</v>
      </c>
      <c r="F30" s="28" t="s">
        <v>37</v>
      </c>
      <c r="G30" s="29">
        <v>11</v>
      </c>
      <c r="H30" s="30">
        <v>82</v>
      </c>
      <c r="I30" s="30">
        <f>G30*H30*20/100</f>
        <v>180.4</v>
      </c>
      <c r="J30" s="30">
        <v>150</v>
      </c>
      <c r="K30" s="30">
        <f>G30*1</f>
        <v>11</v>
      </c>
      <c r="L30" s="30">
        <v>25</v>
      </c>
      <c r="M30" s="30">
        <f>G30*H30+I30+J30+K30+L30</f>
        <v>1268.4000000000001</v>
      </c>
      <c r="N30" s="31" t="s">
        <v>181</v>
      </c>
    </row>
    <row r="31" spans="1:14" s="32" customFormat="1" ht="15" customHeight="1">
      <c r="A31" s="26">
        <v>23</v>
      </c>
      <c r="B31" s="27">
        <v>44425</v>
      </c>
      <c r="C31" s="28" t="s">
        <v>55</v>
      </c>
      <c r="D31" s="28" t="s">
        <v>166</v>
      </c>
      <c r="E31" s="28" t="s">
        <v>53</v>
      </c>
      <c r="F31" s="28" t="s">
        <v>56</v>
      </c>
      <c r="G31" s="29">
        <v>16</v>
      </c>
      <c r="H31" s="30">
        <v>40</v>
      </c>
      <c r="I31" s="30">
        <f>G31*H31*20/100</f>
        <v>128</v>
      </c>
      <c r="J31" s="30">
        <f>G31*10</f>
        <v>160</v>
      </c>
      <c r="K31" s="30">
        <f>G31*1</f>
        <v>16</v>
      </c>
      <c r="L31" s="30">
        <v>25</v>
      </c>
      <c r="M31" s="30">
        <f>G31*H31+I31+J31+K31+L31</f>
        <v>969</v>
      </c>
      <c r="N31" s="31" t="s">
        <v>179</v>
      </c>
    </row>
    <row r="32" spans="1:14" s="32" customFormat="1" ht="15" customHeight="1">
      <c r="A32" s="26">
        <v>24</v>
      </c>
      <c r="B32" s="27">
        <v>44425</v>
      </c>
      <c r="C32" s="28" t="s">
        <v>57</v>
      </c>
      <c r="D32" s="28" t="s">
        <v>166</v>
      </c>
      <c r="E32" s="28" t="s">
        <v>53</v>
      </c>
      <c r="F32" s="28" t="s">
        <v>58</v>
      </c>
      <c r="G32" s="29">
        <v>2</v>
      </c>
      <c r="H32" s="30">
        <v>40</v>
      </c>
      <c r="I32" s="30">
        <f>G32*H32*20/100</f>
        <v>16</v>
      </c>
      <c r="J32" s="30">
        <v>150</v>
      </c>
      <c r="K32" s="30">
        <f>G32*1</f>
        <v>2</v>
      </c>
      <c r="L32" s="30">
        <v>25</v>
      </c>
      <c r="M32" s="30">
        <f>G32*H32+I32+J32+K32+L32</f>
        <v>273</v>
      </c>
      <c r="N32" s="31" t="s">
        <v>179</v>
      </c>
    </row>
    <row r="33" spans="1:14" s="32" customFormat="1" ht="15" customHeight="1">
      <c r="A33" s="26">
        <v>25</v>
      </c>
      <c r="B33" s="27">
        <v>44426</v>
      </c>
      <c r="C33" s="28" t="s">
        <v>129</v>
      </c>
      <c r="D33" s="28" t="s">
        <v>166</v>
      </c>
      <c r="E33" s="28" t="s">
        <v>89</v>
      </c>
      <c r="F33" s="28" t="s">
        <v>130</v>
      </c>
      <c r="G33" s="29">
        <v>4</v>
      </c>
      <c r="H33" s="30">
        <v>82</v>
      </c>
      <c r="I33" s="30">
        <f>G33*H33*20/100</f>
        <v>65.599999999999994</v>
      </c>
      <c r="J33" s="30">
        <v>150</v>
      </c>
      <c r="K33" s="30">
        <f>G33*1</f>
        <v>4</v>
      </c>
      <c r="L33" s="30">
        <v>25</v>
      </c>
      <c r="M33" s="30">
        <f>G33*H33+I33+J33+K33+L33</f>
        <v>572.6</v>
      </c>
      <c r="N33" s="31" t="s">
        <v>182</v>
      </c>
    </row>
    <row r="34" spans="1:14" s="32" customFormat="1" ht="15" customHeight="1">
      <c r="A34" s="26">
        <v>26</v>
      </c>
      <c r="B34" s="27">
        <v>44426</v>
      </c>
      <c r="C34" s="28" t="s">
        <v>59</v>
      </c>
      <c r="D34" s="28" t="s">
        <v>166</v>
      </c>
      <c r="E34" s="28" t="s">
        <v>53</v>
      </c>
      <c r="F34" s="28" t="s">
        <v>60</v>
      </c>
      <c r="G34" s="29">
        <v>2</v>
      </c>
      <c r="H34" s="30">
        <v>40</v>
      </c>
      <c r="I34" s="30">
        <f>G34*H34*20/100</f>
        <v>16</v>
      </c>
      <c r="J34" s="30">
        <v>150</v>
      </c>
      <c r="K34" s="30">
        <f>G34*1</f>
        <v>2</v>
      </c>
      <c r="L34" s="30">
        <v>25</v>
      </c>
      <c r="M34" s="30">
        <f>G34*H34+I34+J34+K34+L34</f>
        <v>273</v>
      </c>
      <c r="N34" s="31" t="s">
        <v>179</v>
      </c>
    </row>
    <row r="35" spans="1:14" s="32" customFormat="1" ht="15" customHeight="1">
      <c r="A35" s="26">
        <v>27</v>
      </c>
      <c r="B35" s="27">
        <v>44427</v>
      </c>
      <c r="C35" s="28" t="s">
        <v>106</v>
      </c>
      <c r="D35" s="28" t="s">
        <v>166</v>
      </c>
      <c r="E35" s="28" t="s">
        <v>92</v>
      </c>
      <c r="F35" s="28" t="s">
        <v>107</v>
      </c>
      <c r="G35" s="29">
        <v>7</v>
      </c>
      <c r="H35" s="30">
        <v>50</v>
      </c>
      <c r="I35" s="30">
        <f>G35*H35*20/100</f>
        <v>70</v>
      </c>
      <c r="J35" s="30">
        <v>150</v>
      </c>
      <c r="K35" s="30">
        <f>G35*1</f>
        <v>7</v>
      </c>
      <c r="L35" s="30">
        <v>25</v>
      </c>
      <c r="M35" s="30">
        <f>G35*H35+I35+J35+K35+L35</f>
        <v>602</v>
      </c>
      <c r="N35" s="31" t="s">
        <v>170</v>
      </c>
    </row>
    <row r="36" spans="1:14" s="32" customFormat="1" ht="15" customHeight="1">
      <c r="A36" s="26">
        <v>28</v>
      </c>
      <c r="B36" s="27">
        <v>44427</v>
      </c>
      <c r="C36" s="28" t="s">
        <v>108</v>
      </c>
      <c r="D36" s="28" t="s">
        <v>166</v>
      </c>
      <c r="E36" s="28" t="s">
        <v>92</v>
      </c>
      <c r="F36" s="28" t="s">
        <v>109</v>
      </c>
      <c r="G36" s="29">
        <v>30</v>
      </c>
      <c r="H36" s="30">
        <v>50</v>
      </c>
      <c r="I36" s="30">
        <f>G36*H36*20/100</f>
        <v>300</v>
      </c>
      <c r="J36" s="30">
        <f>G36*10</f>
        <v>300</v>
      </c>
      <c r="K36" s="30">
        <f>G36*1</f>
        <v>30</v>
      </c>
      <c r="L36" s="30">
        <v>25</v>
      </c>
      <c r="M36" s="30">
        <f>G36*H36+I36+J36+K36+L36</f>
        <v>2155</v>
      </c>
      <c r="N36" s="31" t="s">
        <v>170</v>
      </c>
    </row>
    <row r="37" spans="1:14" s="32" customFormat="1" ht="15" customHeight="1">
      <c r="A37" s="26">
        <v>29</v>
      </c>
      <c r="B37" s="27">
        <v>44427</v>
      </c>
      <c r="C37" s="28" t="s">
        <v>154</v>
      </c>
      <c r="D37" s="28" t="s">
        <v>166</v>
      </c>
      <c r="E37" s="28" t="s">
        <v>86</v>
      </c>
      <c r="F37" s="28" t="s">
        <v>155</v>
      </c>
      <c r="G37" s="29">
        <v>8</v>
      </c>
      <c r="H37" s="30">
        <v>40</v>
      </c>
      <c r="I37" s="30">
        <f>G37*H37*20/100</f>
        <v>64</v>
      </c>
      <c r="J37" s="30">
        <v>600</v>
      </c>
      <c r="K37" s="30">
        <f>G37*1</f>
        <v>8</v>
      </c>
      <c r="L37" s="30">
        <v>25</v>
      </c>
      <c r="M37" s="30">
        <f>G37*H37+I37+J37+K37+L37</f>
        <v>1017</v>
      </c>
      <c r="N37" s="31" t="s">
        <v>183</v>
      </c>
    </row>
    <row r="38" spans="1:14" s="32" customFormat="1" ht="15" customHeight="1">
      <c r="A38" s="26">
        <v>30</v>
      </c>
      <c r="B38" s="27">
        <v>44427</v>
      </c>
      <c r="C38" s="28" t="s">
        <v>127</v>
      </c>
      <c r="D38" s="28" t="s">
        <v>166</v>
      </c>
      <c r="E38" s="28" t="s">
        <v>89</v>
      </c>
      <c r="F38" s="28" t="s">
        <v>128</v>
      </c>
      <c r="G38" s="29">
        <v>2</v>
      </c>
      <c r="H38" s="30">
        <v>82</v>
      </c>
      <c r="I38" s="30">
        <f>G38*H38*20/100</f>
        <v>32.799999999999997</v>
      </c>
      <c r="J38" s="30">
        <v>150</v>
      </c>
      <c r="K38" s="30">
        <f>G38*1</f>
        <v>2</v>
      </c>
      <c r="L38" s="30">
        <v>25</v>
      </c>
      <c r="M38" s="30">
        <f>G38*H38+I38+J38+K38+L38</f>
        <v>373.8</v>
      </c>
      <c r="N38" s="31" t="s">
        <v>182</v>
      </c>
    </row>
    <row r="39" spans="1:14" s="32" customFormat="1" ht="15" customHeight="1">
      <c r="A39" s="26">
        <v>31</v>
      </c>
      <c r="B39" s="27">
        <v>44427</v>
      </c>
      <c r="C39" s="28" t="s">
        <v>122</v>
      </c>
      <c r="D39" s="28" t="s">
        <v>166</v>
      </c>
      <c r="E39" s="28" t="s">
        <v>123</v>
      </c>
      <c r="F39" s="28" t="s">
        <v>124</v>
      </c>
      <c r="G39" s="29">
        <v>1</v>
      </c>
      <c r="H39" s="30">
        <v>82</v>
      </c>
      <c r="I39" s="30">
        <f>G39*H39*20/100</f>
        <v>16.399999999999999</v>
      </c>
      <c r="J39" s="30">
        <v>150</v>
      </c>
      <c r="K39" s="30">
        <f>G39*1</f>
        <v>1</v>
      </c>
      <c r="L39" s="30">
        <v>25</v>
      </c>
      <c r="M39" s="30">
        <f>G39*H39+I39+J39+K39+L39</f>
        <v>274.39999999999998</v>
      </c>
      <c r="N39" s="31" t="s">
        <v>184</v>
      </c>
    </row>
    <row r="40" spans="1:14" s="32" customFormat="1" ht="15" customHeight="1">
      <c r="A40" s="26">
        <v>32</v>
      </c>
      <c r="B40" s="27">
        <v>44427</v>
      </c>
      <c r="C40" s="28" t="s">
        <v>152</v>
      </c>
      <c r="D40" s="28" t="s">
        <v>166</v>
      </c>
      <c r="E40" s="28" t="s">
        <v>123</v>
      </c>
      <c r="F40" s="28" t="s">
        <v>153</v>
      </c>
      <c r="G40" s="29">
        <v>1</v>
      </c>
      <c r="H40" s="30">
        <v>82</v>
      </c>
      <c r="I40" s="30">
        <f>G40*H40*20/100</f>
        <v>16.399999999999999</v>
      </c>
      <c r="J40" s="30">
        <v>150</v>
      </c>
      <c r="K40" s="30">
        <f>G40*1</f>
        <v>1</v>
      </c>
      <c r="L40" s="30">
        <v>25</v>
      </c>
      <c r="M40" s="30">
        <f>G40*H40+I40+J40+K40+L40</f>
        <v>274.39999999999998</v>
      </c>
      <c r="N40" s="31" t="s">
        <v>185</v>
      </c>
    </row>
    <row r="41" spans="1:14" s="32" customFormat="1" ht="15" customHeight="1">
      <c r="A41" s="26">
        <v>33</v>
      </c>
      <c r="B41" s="27">
        <v>44427</v>
      </c>
      <c r="C41" s="28" t="s">
        <v>125</v>
      </c>
      <c r="D41" s="28" t="s">
        <v>166</v>
      </c>
      <c r="E41" s="28" t="s">
        <v>123</v>
      </c>
      <c r="F41" s="28" t="s">
        <v>126</v>
      </c>
      <c r="G41" s="29">
        <v>1</v>
      </c>
      <c r="H41" s="30">
        <v>82</v>
      </c>
      <c r="I41" s="30">
        <f>G41*H41*20/100</f>
        <v>16.399999999999999</v>
      </c>
      <c r="J41" s="30">
        <v>150</v>
      </c>
      <c r="K41" s="30">
        <f>G41*1</f>
        <v>1</v>
      </c>
      <c r="L41" s="30">
        <v>25</v>
      </c>
      <c r="M41" s="30">
        <f>G41*H41+I41+J41+K41+L41</f>
        <v>274.39999999999998</v>
      </c>
      <c r="N41" s="31" t="s">
        <v>184</v>
      </c>
    </row>
    <row r="42" spans="1:14" s="32" customFormat="1" ht="15" customHeight="1">
      <c r="A42" s="26">
        <v>34</v>
      </c>
      <c r="B42" s="27">
        <v>44427</v>
      </c>
      <c r="C42" s="28" t="s">
        <v>65</v>
      </c>
      <c r="D42" s="28" t="s">
        <v>166</v>
      </c>
      <c r="E42" s="28" t="s">
        <v>53</v>
      </c>
      <c r="F42" s="28" t="s">
        <v>66</v>
      </c>
      <c r="G42" s="29">
        <v>4</v>
      </c>
      <c r="H42" s="30">
        <v>40</v>
      </c>
      <c r="I42" s="30">
        <f>G42*H42*20/100</f>
        <v>32</v>
      </c>
      <c r="J42" s="30">
        <v>150</v>
      </c>
      <c r="K42" s="30">
        <f>G42*1</f>
        <v>4</v>
      </c>
      <c r="L42" s="30">
        <v>25</v>
      </c>
      <c r="M42" s="30">
        <f>G42*H42+I42+J42+K42+L42</f>
        <v>371</v>
      </c>
      <c r="N42" s="31" t="s">
        <v>179</v>
      </c>
    </row>
    <row r="43" spans="1:14" s="32" customFormat="1" ht="15" customHeight="1">
      <c r="A43" s="26">
        <v>35</v>
      </c>
      <c r="B43" s="27">
        <v>44428</v>
      </c>
      <c r="C43" s="28" t="s">
        <v>38</v>
      </c>
      <c r="D43" s="28" t="s">
        <v>166</v>
      </c>
      <c r="E43" s="28" t="s">
        <v>29</v>
      </c>
      <c r="F43" s="28" t="s">
        <v>39</v>
      </c>
      <c r="G43" s="29">
        <v>27</v>
      </c>
      <c r="H43" s="30">
        <v>40</v>
      </c>
      <c r="I43" s="30">
        <f>G43*H43*20/100</f>
        <v>216</v>
      </c>
      <c r="J43" s="30">
        <f>G43*10</f>
        <v>270</v>
      </c>
      <c r="K43" s="30">
        <f>G43*1</f>
        <v>27</v>
      </c>
      <c r="L43" s="30">
        <v>25</v>
      </c>
      <c r="M43" s="30">
        <f>G43*H43+I43+J43+K43+L43</f>
        <v>1618</v>
      </c>
      <c r="N43" s="31" t="s">
        <v>173</v>
      </c>
    </row>
    <row r="44" spans="1:14" s="32" customFormat="1" ht="15" customHeight="1">
      <c r="A44" s="26">
        <v>36</v>
      </c>
      <c r="B44" s="27">
        <v>44431</v>
      </c>
      <c r="C44" s="28" t="s">
        <v>158</v>
      </c>
      <c r="D44" s="28" t="s">
        <v>166</v>
      </c>
      <c r="E44" s="28" t="s">
        <v>159</v>
      </c>
      <c r="F44" s="28" t="s">
        <v>160</v>
      </c>
      <c r="G44" s="29">
        <v>2</v>
      </c>
      <c r="H44" s="30">
        <v>82</v>
      </c>
      <c r="I44" s="30">
        <f>G44*H44*20/100</f>
        <v>32.799999999999997</v>
      </c>
      <c r="J44" s="30">
        <v>150</v>
      </c>
      <c r="K44" s="30">
        <f>G44*1</f>
        <v>2</v>
      </c>
      <c r="L44" s="30">
        <v>25</v>
      </c>
      <c r="M44" s="30">
        <f>G44*H44+I44+J44+K44+L44</f>
        <v>373.8</v>
      </c>
      <c r="N44" s="31" t="s">
        <v>186</v>
      </c>
    </row>
    <row r="45" spans="1:14" s="32" customFormat="1" ht="15" customHeight="1">
      <c r="A45" s="26">
        <v>37</v>
      </c>
      <c r="B45" s="27">
        <v>44431</v>
      </c>
      <c r="C45" s="28" t="s">
        <v>61</v>
      </c>
      <c r="D45" s="28" t="s">
        <v>166</v>
      </c>
      <c r="E45" s="28" t="s">
        <v>53</v>
      </c>
      <c r="F45" s="28" t="s">
        <v>62</v>
      </c>
      <c r="G45" s="29">
        <v>1</v>
      </c>
      <c r="H45" s="30">
        <v>40</v>
      </c>
      <c r="I45" s="30">
        <f>G45*H45*20/100</f>
        <v>8</v>
      </c>
      <c r="J45" s="30">
        <v>150</v>
      </c>
      <c r="K45" s="30">
        <f>G45*1</f>
        <v>1</v>
      </c>
      <c r="L45" s="30">
        <v>25</v>
      </c>
      <c r="M45" s="30">
        <f>G45*H45+I45+J45+K45+L45</f>
        <v>224</v>
      </c>
      <c r="N45" s="31" t="s">
        <v>179</v>
      </c>
    </row>
    <row r="46" spans="1:14" s="32" customFormat="1" ht="15" customHeight="1">
      <c r="A46" s="26">
        <v>38</v>
      </c>
      <c r="B46" s="27">
        <v>44431</v>
      </c>
      <c r="C46" s="28" t="s">
        <v>91</v>
      </c>
      <c r="D46" s="28" t="s">
        <v>166</v>
      </c>
      <c r="E46" s="28" t="s">
        <v>92</v>
      </c>
      <c r="F46" s="28" t="s">
        <v>93</v>
      </c>
      <c r="G46" s="29">
        <v>4</v>
      </c>
      <c r="H46" s="30">
        <v>50</v>
      </c>
      <c r="I46" s="30">
        <f>G46*H46*20/100</f>
        <v>40</v>
      </c>
      <c r="J46" s="30">
        <v>150</v>
      </c>
      <c r="K46" s="30">
        <f>G46*1</f>
        <v>4</v>
      </c>
      <c r="L46" s="30">
        <v>25</v>
      </c>
      <c r="M46" s="30">
        <f>G46*H46+I46+J46+K46+L46</f>
        <v>419</v>
      </c>
      <c r="N46" s="31" t="s">
        <v>170</v>
      </c>
    </row>
    <row r="47" spans="1:14" s="32" customFormat="1" ht="15" customHeight="1">
      <c r="A47" s="26">
        <v>39</v>
      </c>
      <c r="B47" s="27">
        <v>44432</v>
      </c>
      <c r="C47" s="28" t="s">
        <v>63</v>
      </c>
      <c r="D47" s="28" t="s">
        <v>166</v>
      </c>
      <c r="E47" s="28" t="s">
        <v>53</v>
      </c>
      <c r="F47" s="28" t="s">
        <v>64</v>
      </c>
      <c r="G47" s="29">
        <v>1</v>
      </c>
      <c r="H47" s="30">
        <v>40</v>
      </c>
      <c r="I47" s="30">
        <f>G47*H47*20/100</f>
        <v>8</v>
      </c>
      <c r="J47" s="30">
        <v>150</v>
      </c>
      <c r="K47" s="30">
        <f>G47*1</f>
        <v>1</v>
      </c>
      <c r="L47" s="30">
        <v>25</v>
      </c>
      <c r="M47" s="30">
        <f>G47*H47+I47+J47+K47+L47</f>
        <v>224</v>
      </c>
      <c r="N47" s="31" t="s">
        <v>179</v>
      </c>
    </row>
    <row r="48" spans="1:14" s="32" customFormat="1" ht="15" customHeight="1">
      <c r="A48" s="26">
        <v>40</v>
      </c>
      <c r="B48" s="27">
        <v>44432</v>
      </c>
      <c r="C48" s="28" t="s">
        <v>85</v>
      </c>
      <c r="D48" s="28" t="s">
        <v>166</v>
      </c>
      <c r="E48" s="28" t="s">
        <v>86</v>
      </c>
      <c r="F48" s="28" t="s">
        <v>87</v>
      </c>
      <c r="G48" s="29">
        <v>28</v>
      </c>
      <c r="H48" s="30">
        <v>40</v>
      </c>
      <c r="I48" s="30">
        <f>G48*H48*20/100</f>
        <v>224</v>
      </c>
      <c r="J48" s="30">
        <f>G48*10</f>
        <v>280</v>
      </c>
      <c r="K48" s="30">
        <f>G48*1</f>
        <v>28</v>
      </c>
      <c r="L48" s="30">
        <v>25</v>
      </c>
      <c r="M48" s="30">
        <f>G48*H48+I48+J48+K48+L48</f>
        <v>1677</v>
      </c>
      <c r="N48" s="31" t="s">
        <v>187</v>
      </c>
    </row>
    <row r="49" spans="1:14" s="32" customFormat="1" ht="15" customHeight="1">
      <c r="A49" s="26">
        <v>41</v>
      </c>
      <c r="B49" s="27">
        <v>44432</v>
      </c>
      <c r="C49" s="28" t="s">
        <v>24</v>
      </c>
      <c r="D49" s="28" t="s">
        <v>166</v>
      </c>
      <c r="E49" s="28" t="s">
        <v>26</v>
      </c>
      <c r="F49" s="28" t="s">
        <v>27</v>
      </c>
      <c r="G49" s="29">
        <v>13</v>
      </c>
      <c r="H49" s="30">
        <v>50</v>
      </c>
      <c r="I49" s="30">
        <f>G49*H49*20/100</f>
        <v>130</v>
      </c>
      <c r="J49" s="30">
        <v>600</v>
      </c>
      <c r="K49" s="30">
        <f>G49*1</f>
        <v>13</v>
      </c>
      <c r="L49" s="30">
        <v>25</v>
      </c>
      <c r="M49" s="30">
        <f>G49*H49+I49+J49+K49+L49</f>
        <v>1418</v>
      </c>
      <c r="N49" s="31" t="s">
        <v>188</v>
      </c>
    </row>
    <row r="50" spans="1:14" s="32" customFormat="1" ht="15" customHeight="1">
      <c r="A50" s="26">
        <v>42</v>
      </c>
      <c r="B50" s="27">
        <v>44432</v>
      </c>
      <c r="C50" s="28" t="s">
        <v>88</v>
      </c>
      <c r="D50" s="28" t="s">
        <v>166</v>
      </c>
      <c r="E50" s="28" t="s">
        <v>89</v>
      </c>
      <c r="F50" s="28" t="s">
        <v>90</v>
      </c>
      <c r="G50" s="29">
        <v>1</v>
      </c>
      <c r="H50" s="30">
        <v>82</v>
      </c>
      <c r="I50" s="30">
        <f>G50*H50*20/100</f>
        <v>16.399999999999999</v>
      </c>
      <c r="J50" s="30">
        <v>150</v>
      </c>
      <c r="K50" s="30">
        <f>G50*1</f>
        <v>1</v>
      </c>
      <c r="L50" s="30">
        <v>25</v>
      </c>
      <c r="M50" s="30">
        <f>G50*H50+I50+J50+K50+L50</f>
        <v>274.39999999999998</v>
      </c>
      <c r="N50" s="31" t="s">
        <v>187</v>
      </c>
    </row>
    <row r="51" spans="1:14" s="32" customFormat="1" ht="15" customHeight="1">
      <c r="A51" s="26">
        <v>43</v>
      </c>
      <c r="B51" s="27">
        <v>44432</v>
      </c>
      <c r="C51" s="28" t="s">
        <v>34</v>
      </c>
      <c r="D51" s="28" t="s">
        <v>166</v>
      </c>
      <c r="E51" s="28" t="s">
        <v>32</v>
      </c>
      <c r="F51" s="28" t="s">
        <v>35</v>
      </c>
      <c r="G51" s="29">
        <v>1</v>
      </c>
      <c r="H51" s="30">
        <v>82</v>
      </c>
      <c r="I51" s="30">
        <f>G51*H51*20/100</f>
        <v>16.399999999999999</v>
      </c>
      <c r="J51" s="30">
        <v>150</v>
      </c>
      <c r="K51" s="30">
        <f>G51*1</f>
        <v>1</v>
      </c>
      <c r="L51" s="30">
        <v>25</v>
      </c>
      <c r="M51" s="30">
        <f>G51*H51+I51+J51+K51+L51</f>
        <v>274.39999999999998</v>
      </c>
      <c r="N51" s="31" t="s">
        <v>181</v>
      </c>
    </row>
    <row r="52" spans="1:14" s="32" customFormat="1" ht="15" customHeight="1">
      <c r="A52" s="26">
        <v>44</v>
      </c>
      <c r="B52" s="27">
        <v>44433</v>
      </c>
      <c r="C52" s="28" t="s">
        <v>140</v>
      </c>
      <c r="D52" s="28" t="s">
        <v>166</v>
      </c>
      <c r="E52" s="28" t="s">
        <v>47</v>
      </c>
      <c r="F52" s="28" t="s">
        <v>141</v>
      </c>
      <c r="G52" s="29">
        <v>5</v>
      </c>
      <c r="H52" s="30">
        <v>41</v>
      </c>
      <c r="I52" s="30">
        <f>G52*H52*20/100</f>
        <v>41</v>
      </c>
      <c r="J52" s="30">
        <v>600</v>
      </c>
      <c r="K52" s="30">
        <f>G52*1</f>
        <v>5</v>
      </c>
      <c r="L52" s="30">
        <v>25</v>
      </c>
      <c r="M52" s="30">
        <f>G52*H52+I52+J52+K52+L52</f>
        <v>876</v>
      </c>
      <c r="N52" s="31" t="s">
        <v>189</v>
      </c>
    </row>
    <row r="53" spans="1:14" s="32" customFormat="1" ht="15" customHeight="1">
      <c r="A53" s="26">
        <v>45</v>
      </c>
      <c r="B53" s="27">
        <v>44433</v>
      </c>
      <c r="C53" s="28" t="s">
        <v>138</v>
      </c>
      <c r="D53" s="28" t="s">
        <v>166</v>
      </c>
      <c r="E53" s="28" t="s">
        <v>29</v>
      </c>
      <c r="F53" s="28" t="s">
        <v>139</v>
      </c>
      <c r="G53" s="29">
        <v>4</v>
      </c>
      <c r="H53" s="30">
        <v>40</v>
      </c>
      <c r="I53" s="30">
        <f>G53*H53*20/100</f>
        <v>32</v>
      </c>
      <c r="J53" s="30">
        <v>600</v>
      </c>
      <c r="K53" s="30">
        <f>G53*1</f>
        <v>4</v>
      </c>
      <c r="L53" s="30">
        <v>25</v>
      </c>
      <c r="M53" s="30">
        <f>G53*H53+I53+J53+K53+L53</f>
        <v>821</v>
      </c>
      <c r="N53" s="31" t="s">
        <v>190</v>
      </c>
    </row>
    <row r="54" spans="1:14" s="32" customFormat="1" ht="15" customHeight="1">
      <c r="A54" s="26">
        <v>46</v>
      </c>
      <c r="B54" s="27">
        <v>44433</v>
      </c>
      <c r="C54" s="28" t="s">
        <v>161</v>
      </c>
      <c r="D54" s="28" t="s">
        <v>166</v>
      </c>
      <c r="E54" s="28" t="s">
        <v>162</v>
      </c>
      <c r="F54" s="28" t="s">
        <v>163</v>
      </c>
      <c r="G54" s="29">
        <v>2</v>
      </c>
      <c r="H54" s="30">
        <v>41</v>
      </c>
      <c r="I54" s="30">
        <f>G54*H54*20/100</f>
        <v>16.399999999999999</v>
      </c>
      <c r="J54" s="30">
        <v>600</v>
      </c>
      <c r="K54" s="30">
        <f>G54*1</f>
        <v>2</v>
      </c>
      <c r="L54" s="30">
        <v>25</v>
      </c>
      <c r="M54" s="30">
        <f>G54*H54+I54+J54+K54+L54</f>
        <v>725.4</v>
      </c>
      <c r="N54" s="31" t="s">
        <v>191</v>
      </c>
    </row>
    <row r="55" spans="1:14" s="32" customFormat="1" ht="15" customHeight="1">
      <c r="A55" s="26">
        <v>47</v>
      </c>
      <c r="B55" s="27">
        <v>44433</v>
      </c>
      <c r="C55" s="28" t="s">
        <v>147</v>
      </c>
      <c r="D55" s="28" t="s">
        <v>166</v>
      </c>
      <c r="E55" s="28" t="s">
        <v>145</v>
      </c>
      <c r="F55" s="28" t="s">
        <v>148</v>
      </c>
      <c r="G55" s="29">
        <v>6</v>
      </c>
      <c r="H55" s="30">
        <v>40</v>
      </c>
      <c r="I55" s="30">
        <f>G55*H55*20/100</f>
        <v>48</v>
      </c>
      <c r="J55" s="30">
        <v>600</v>
      </c>
      <c r="K55" s="30">
        <f>G55*1</f>
        <v>6</v>
      </c>
      <c r="L55" s="30">
        <v>25</v>
      </c>
      <c r="M55" s="30">
        <f>G55*H55+I55+J55+K55+L55</f>
        <v>919</v>
      </c>
      <c r="N55" s="31" t="s">
        <v>192</v>
      </c>
    </row>
    <row r="56" spans="1:14" s="32" customFormat="1" ht="15" customHeight="1">
      <c r="A56" s="26">
        <v>48</v>
      </c>
      <c r="B56" s="27">
        <v>44434</v>
      </c>
      <c r="C56" s="28" t="s">
        <v>42</v>
      </c>
      <c r="D56" s="28" t="s">
        <v>166</v>
      </c>
      <c r="E56" s="28" t="s">
        <v>29</v>
      </c>
      <c r="F56" s="28" t="s">
        <v>43</v>
      </c>
      <c r="G56" s="29">
        <v>5</v>
      </c>
      <c r="H56" s="30">
        <v>40</v>
      </c>
      <c r="I56" s="30">
        <f>G56*H56*20/100</f>
        <v>40</v>
      </c>
      <c r="J56" s="30">
        <v>150</v>
      </c>
      <c r="K56" s="30">
        <f>G56*1</f>
        <v>5</v>
      </c>
      <c r="L56" s="30">
        <v>25</v>
      </c>
      <c r="M56" s="30">
        <f>G56*H56+I56+J56+K56+L56</f>
        <v>420</v>
      </c>
      <c r="N56" s="31" t="s">
        <v>173</v>
      </c>
    </row>
    <row r="57" spans="1:14" s="32" customFormat="1" ht="15" customHeight="1">
      <c r="A57" s="26">
        <v>49</v>
      </c>
      <c r="B57" s="27">
        <v>44434</v>
      </c>
      <c r="C57" s="28" t="s">
        <v>94</v>
      </c>
      <c r="D57" s="28" t="s">
        <v>166</v>
      </c>
      <c r="E57" s="28" t="s">
        <v>92</v>
      </c>
      <c r="F57" s="28" t="s">
        <v>95</v>
      </c>
      <c r="G57" s="29">
        <v>2</v>
      </c>
      <c r="H57" s="30">
        <v>50</v>
      </c>
      <c r="I57" s="30">
        <f>G57*H57*20/100</f>
        <v>20</v>
      </c>
      <c r="J57" s="30">
        <v>150</v>
      </c>
      <c r="K57" s="30">
        <f>G57*1</f>
        <v>2</v>
      </c>
      <c r="L57" s="30">
        <v>25</v>
      </c>
      <c r="M57" s="30">
        <f>G57*H57+I57+J57+K57+L57</f>
        <v>297</v>
      </c>
      <c r="N57" s="31" t="s">
        <v>170</v>
      </c>
    </row>
    <row r="58" spans="1:14" s="32" customFormat="1" ht="15" customHeight="1">
      <c r="A58" s="26">
        <v>50</v>
      </c>
      <c r="B58" s="27">
        <v>44435</v>
      </c>
      <c r="C58" s="28" t="s">
        <v>46</v>
      </c>
      <c r="D58" s="28" t="s">
        <v>166</v>
      </c>
      <c r="E58" s="28" t="s">
        <v>47</v>
      </c>
      <c r="F58" s="28" t="s">
        <v>48</v>
      </c>
      <c r="G58" s="29">
        <v>2</v>
      </c>
      <c r="H58" s="30">
        <v>41</v>
      </c>
      <c r="I58" s="30">
        <f>G58*H58*20/100</f>
        <v>16.399999999999999</v>
      </c>
      <c r="J58" s="30">
        <v>150</v>
      </c>
      <c r="K58" s="30">
        <f>G58*1</f>
        <v>2</v>
      </c>
      <c r="L58" s="30">
        <v>25</v>
      </c>
      <c r="M58" s="30">
        <f>G58*H58+I58+J58+K58+L58</f>
        <v>275.39999999999998</v>
      </c>
      <c r="N58" s="31" t="s">
        <v>193</v>
      </c>
    </row>
    <row r="59" spans="1:14" s="32" customFormat="1" ht="15" customHeight="1">
      <c r="A59" s="26">
        <v>51</v>
      </c>
      <c r="B59" s="27">
        <v>44435</v>
      </c>
      <c r="C59" s="28" t="s">
        <v>133</v>
      </c>
      <c r="D59" s="28" t="s">
        <v>166</v>
      </c>
      <c r="E59" s="28" t="s">
        <v>86</v>
      </c>
      <c r="F59" s="28" t="s">
        <v>134</v>
      </c>
      <c r="G59" s="29">
        <v>1</v>
      </c>
      <c r="H59" s="30">
        <v>40</v>
      </c>
      <c r="I59" s="30">
        <f>G59*H59*20/100</f>
        <v>8</v>
      </c>
      <c r="J59" s="30">
        <v>150</v>
      </c>
      <c r="K59" s="30">
        <f>G59*1</f>
        <v>1</v>
      </c>
      <c r="L59" s="30">
        <v>25</v>
      </c>
      <c r="M59" s="30">
        <f>G59*H59+I59+J59+K59+L59</f>
        <v>224</v>
      </c>
      <c r="N59" s="31" t="s">
        <v>182</v>
      </c>
    </row>
    <row r="60" spans="1:14" s="32" customFormat="1" ht="15" customHeight="1">
      <c r="A60" s="26">
        <v>52</v>
      </c>
      <c r="B60" s="27">
        <v>44435</v>
      </c>
      <c r="C60" s="28" t="s">
        <v>164</v>
      </c>
      <c r="D60" s="28" t="s">
        <v>166</v>
      </c>
      <c r="E60" s="28" t="s">
        <v>53</v>
      </c>
      <c r="F60" s="28" t="s">
        <v>165</v>
      </c>
      <c r="G60" s="29">
        <v>1</v>
      </c>
      <c r="H60" s="30">
        <v>40</v>
      </c>
      <c r="I60" s="30">
        <f>G60*H60*20/100</f>
        <v>8</v>
      </c>
      <c r="J60" s="30">
        <v>150</v>
      </c>
      <c r="K60" s="30">
        <f>G60*1</f>
        <v>1</v>
      </c>
      <c r="L60" s="30">
        <v>25</v>
      </c>
      <c r="M60" s="30">
        <f>G60*H60+I60+J60+K60+L60</f>
        <v>224</v>
      </c>
      <c r="N60" s="31" t="s">
        <v>194</v>
      </c>
    </row>
    <row r="61" spans="1:14" s="32" customFormat="1" ht="15" customHeight="1">
      <c r="A61" s="26">
        <v>53</v>
      </c>
      <c r="B61" s="27">
        <v>44438</v>
      </c>
      <c r="C61" s="28" t="s">
        <v>156</v>
      </c>
      <c r="D61" s="28" t="s">
        <v>166</v>
      </c>
      <c r="E61" s="28" t="s">
        <v>86</v>
      </c>
      <c r="F61" s="28" t="s">
        <v>157</v>
      </c>
      <c r="G61" s="29">
        <v>3</v>
      </c>
      <c r="H61" s="30">
        <v>40</v>
      </c>
      <c r="I61" s="30">
        <f>G61*H61*20/100</f>
        <v>24</v>
      </c>
      <c r="J61" s="30">
        <v>600</v>
      </c>
      <c r="K61" s="30">
        <f>G61*1</f>
        <v>3</v>
      </c>
      <c r="L61" s="30">
        <v>25</v>
      </c>
      <c r="M61" s="30">
        <f>G61*H61+I61+J61+K61+L61</f>
        <v>772</v>
      </c>
      <c r="N61" s="31" t="s">
        <v>183</v>
      </c>
    </row>
    <row r="62" spans="1:14" s="32" customFormat="1" ht="15" customHeight="1">
      <c r="A62" s="26">
        <v>54</v>
      </c>
      <c r="B62" s="27">
        <v>44438</v>
      </c>
      <c r="C62" s="28" t="s">
        <v>31</v>
      </c>
      <c r="D62" s="28" t="s">
        <v>166</v>
      </c>
      <c r="E62" s="28" t="s">
        <v>32</v>
      </c>
      <c r="F62" s="28" t="s">
        <v>33</v>
      </c>
      <c r="G62" s="29">
        <v>1</v>
      </c>
      <c r="H62" s="30">
        <v>82</v>
      </c>
      <c r="I62" s="30">
        <f>G62*H62*20/100</f>
        <v>16.399999999999999</v>
      </c>
      <c r="J62" s="30">
        <v>150</v>
      </c>
      <c r="K62" s="30">
        <f>G62*1</f>
        <v>1</v>
      </c>
      <c r="L62" s="30">
        <v>25</v>
      </c>
      <c r="M62" s="30">
        <f>G62*H62+I62+J62+K62+L62</f>
        <v>274.39999999999998</v>
      </c>
      <c r="N62" s="31" t="s">
        <v>181</v>
      </c>
    </row>
    <row r="63" spans="1:14" s="32" customFormat="1" ht="15" customHeight="1">
      <c r="A63" s="26">
        <v>55</v>
      </c>
      <c r="B63" s="27">
        <v>44438</v>
      </c>
      <c r="C63" s="28" t="s">
        <v>28</v>
      </c>
      <c r="D63" s="28" t="s">
        <v>166</v>
      </c>
      <c r="E63" s="28" t="s">
        <v>29</v>
      </c>
      <c r="F63" s="28" t="s">
        <v>30</v>
      </c>
      <c r="G63" s="29">
        <v>2</v>
      </c>
      <c r="H63" s="30">
        <v>40</v>
      </c>
      <c r="I63" s="30">
        <f>G63*H63*20/100</f>
        <v>16</v>
      </c>
      <c r="J63" s="30">
        <v>600</v>
      </c>
      <c r="K63" s="30">
        <f>G63*1</f>
        <v>2</v>
      </c>
      <c r="L63" s="30">
        <v>25</v>
      </c>
      <c r="M63" s="30">
        <f>G63*H63+I63+J63+K63+L63</f>
        <v>723</v>
      </c>
      <c r="N63" s="31" t="s">
        <v>188</v>
      </c>
    </row>
    <row r="64" spans="1:14" s="32" customFormat="1" ht="15" customHeight="1">
      <c r="A64" s="26">
        <v>56</v>
      </c>
      <c r="B64" s="27">
        <v>44438</v>
      </c>
      <c r="C64" s="28" t="s">
        <v>144</v>
      </c>
      <c r="D64" s="28" t="s">
        <v>166</v>
      </c>
      <c r="E64" s="28" t="s">
        <v>145</v>
      </c>
      <c r="F64" s="28" t="s">
        <v>146</v>
      </c>
      <c r="G64" s="29">
        <v>2</v>
      </c>
      <c r="H64" s="30">
        <v>40</v>
      </c>
      <c r="I64" s="30">
        <f>G64*H64*20/100</f>
        <v>16</v>
      </c>
      <c r="J64" s="30">
        <v>600</v>
      </c>
      <c r="K64" s="30">
        <f>G64*1</f>
        <v>2</v>
      </c>
      <c r="L64" s="30">
        <v>25</v>
      </c>
      <c r="M64" s="30">
        <f>G64*H64+I64+J64+K64+L64</f>
        <v>723</v>
      </c>
      <c r="N64" s="31" t="s">
        <v>192</v>
      </c>
    </row>
    <row r="65" spans="1:14" s="32" customFormat="1" ht="15" customHeight="1">
      <c r="A65" s="26">
        <v>57</v>
      </c>
      <c r="B65" s="27">
        <v>44438</v>
      </c>
      <c r="C65" s="28" t="s">
        <v>142</v>
      </c>
      <c r="D65" s="28" t="s">
        <v>166</v>
      </c>
      <c r="E65" s="28" t="s">
        <v>47</v>
      </c>
      <c r="F65" s="28" t="s">
        <v>143</v>
      </c>
      <c r="G65" s="29">
        <v>2</v>
      </c>
      <c r="H65" s="30">
        <v>41</v>
      </c>
      <c r="I65" s="30">
        <f>G65*H65*20/100</f>
        <v>16.399999999999999</v>
      </c>
      <c r="J65" s="30">
        <v>600</v>
      </c>
      <c r="K65" s="30">
        <f>G65*1</f>
        <v>2</v>
      </c>
      <c r="L65" s="30">
        <v>25</v>
      </c>
      <c r="M65" s="30">
        <f>G65*H65+I65+J65+K65+L65</f>
        <v>725.4</v>
      </c>
      <c r="N65" s="31" t="s">
        <v>189</v>
      </c>
    </row>
    <row r="66" spans="1:14" s="32" customFormat="1" ht="15" customHeight="1">
      <c r="A66" s="26">
        <v>58</v>
      </c>
      <c r="B66" s="27">
        <v>44439</v>
      </c>
      <c r="C66" s="28" t="s">
        <v>67</v>
      </c>
      <c r="D66" s="28" t="s">
        <v>166</v>
      </c>
      <c r="E66" s="28" t="s">
        <v>53</v>
      </c>
      <c r="F66" s="28" t="s">
        <v>68</v>
      </c>
      <c r="G66" s="29">
        <v>1</v>
      </c>
      <c r="H66" s="30">
        <v>40</v>
      </c>
      <c r="I66" s="30">
        <f>G66*H66*20/100</f>
        <v>8</v>
      </c>
      <c r="J66" s="30">
        <v>150</v>
      </c>
      <c r="K66" s="30">
        <f>G66*1</f>
        <v>1</v>
      </c>
      <c r="L66" s="30">
        <v>25</v>
      </c>
      <c r="M66" s="30">
        <f>G66*H66+I66+J66+K66+L66</f>
        <v>224</v>
      </c>
      <c r="N66" s="31" t="s">
        <v>179</v>
      </c>
    </row>
    <row r="67" spans="1:14" s="32" customFormat="1" ht="15" customHeight="1">
      <c r="A67" s="26">
        <v>59</v>
      </c>
      <c r="B67" s="27">
        <v>44439</v>
      </c>
      <c r="C67" s="28" t="s">
        <v>113</v>
      </c>
      <c r="D67" s="28" t="s">
        <v>166</v>
      </c>
      <c r="E67" s="28" t="s">
        <v>111</v>
      </c>
      <c r="F67" s="28" t="s">
        <v>114</v>
      </c>
      <c r="G67" s="29">
        <v>1</v>
      </c>
      <c r="H67" s="30">
        <v>40</v>
      </c>
      <c r="I67" s="30">
        <f>G67*H67*20/100</f>
        <v>8</v>
      </c>
      <c r="J67" s="30">
        <v>150</v>
      </c>
      <c r="K67" s="30">
        <f>G67*1</f>
        <v>1</v>
      </c>
      <c r="L67" s="30">
        <v>25</v>
      </c>
      <c r="M67" s="30">
        <f>G67*H67+I67+J67+K67+L67</f>
        <v>224</v>
      </c>
      <c r="N67" s="31" t="s">
        <v>174</v>
      </c>
    </row>
    <row r="68" spans="1:14" s="32" customFormat="1" ht="15" customHeight="1">
      <c r="A68" s="26">
        <v>60</v>
      </c>
      <c r="B68" s="27">
        <v>44439</v>
      </c>
      <c r="C68" s="28" t="s">
        <v>44</v>
      </c>
      <c r="D68" s="28" t="s">
        <v>166</v>
      </c>
      <c r="E68" s="28" t="s">
        <v>29</v>
      </c>
      <c r="F68" s="28" t="s">
        <v>45</v>
      </c>
      <c r="G68" s="29">
        <v>2</v>
      </c>
      <c r="H68" s="30">
        <v>40</v>
      </c>
      <c r="I68" s="30">
        <f>G68*H68*20/100</f>
        <v>16</v>
      </c>
      <c r="J68" s="30">
        <v>150</v>
      </c>
      <c r="K68" s="30">
        <f>G68*1</f>
        <v>2</v>
      </c>
      <c r="L68" s="30">
        <v>25</v>
      </c>
      <c r="M68" s="30">
        <f>G68*H68+I68+J68+K68+L68</f>
        <v>273</v>
      </c>
      <c r="N68" s="31" t="s">
        <v>173</v>
      </c>
    </row>
    <row r="69" spans="1:14" s="32" customFormat="1" ht="15" customHeight="1">
      <c r="A69" s="26">
        <v>61</v>
      </c>
      <c r="B69" s="27">
        <v>44439</v>
      </c>
      <c r="C69" s="28" t="s">
        <v>131</v>
      </c>
      <c r="D69" s="28" t="s">
        <v>166</v>
      </c>
      <c r="E69" s="28" t="s">
        <v>86</v>
      </c>
      <c r="F69" s="28" t="s">
        <v>132</v>
      </c>
      <c r="G69" s="29">
        <v>6</v>
      </c>
      <c r="H69" s="30">
        <v>40</v>
      </c>
      <c r="I69" s="30">
        <f>G69*H69*20/100</f>
        <v>48</v>
      </c>
      <c r="J69" s="30">
        <v>150</v>
      </c>
      <c r="K69" s="30">
        <f>G69*1</f>
        <v>6</v>
      </c>
      <c r="L69" s="30">
        <v>25</v>
      </c>
      <c r="M69" s="30">
        <f>G69*H69+I69+J69+K69+L69</f>
        <v>469</v>
      </c>
      <c r="N69" s="31" t="s">
        <v>182</v>
      </c>
    </row>
    <row r="70" spans="1:14" s="25" customFormat="1" ht="15" customHeight="1">
      <c r="A70" s="33" t="s">
        <v>197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5"/>
      <c r="M70" s="36">
        <f>SUM(M9:M69)</f>
        <v>37954.000000000007</v>
      </c>
    </row>
    <row r="71" spans="1:14" s="25" customFormat="1" ht="15" customHeight="1">
      <c r="A71" s="37"/>
      <c r="B71" s="38"/>
      <c r="C71" s="39"/>
      <c r="D71" s="39"/>
      <c r="E71" s="39"/>
      <c r="F71" s="40"/>
      <c r="G71" s="53">
        <f>SUM(G9:G69)</f>
        <v>373</v>
      </c>
    </row>
    <row r="72" spans="1:14" s="25" customFormat="1" ht="15" customHeight="1">
      <c r="A72" s="42" t="s">
        <v>14</v>
      </c>
      <c r="B72" s="42"/>
      <c r="C72" s="42"/>
      <c r="D72" s="42"/>
      <c r="E72" s="42"/>
      <c r="F72" s="42"/>
      <c r="G72" s="42"/>
      <c r="H72" s="42"/>
      <c r="I72" s="42"/>
      <c r="J72" s="42"/>
      <c r="K72" s="43"/>
    </row>
    <row r="73" spans="1:14" s="25" customFormat="1" ht="15" customHeight="1">
      <c r="A73" s="44" t="s">
        <v>18</v>
      </c>
      <c r="B73" s="44"/>
      <c r="C73" s="44"/>
      <c r="D73" s="44"/>
      <c r="E73" s="44"/>
      <c r="F73" s="44"/>
      <c r="G73" s="44"/>
      <c r="H73" s="44"/>
      <c r="I73" s="44"/>
      <c r="J73" s="44"/>
      <c r="K73" s="45"/>
    </row>
    <row r="74" spans="1:14" s="25" customFormat="1" ht="15" customHeight="1">
      <c r="A74" s="37"/>
      <c r="B74" s="38"/>
      <c r="C74" s="39"/>
      <c r="D74" s="39"/>
      <c r="E74" s="39"/>
      <c r="F74" s="40"/>
      <c r="G74" s="41"/>
    </row>
    <row r="75" spans="1:14" ht="15" customHeight="1">
      <c r="A75" s="46"/>
    </row>
    <row r="76" spans="1:14" ht="15" customHeight="1">
      <c r="A76" s="46" t="s">
        <v>8</v>
      </c>
      <c r="E76" s="52"/>
      <c r="F76" s="52"/>
      <c r="G76" s="52"/>
    </row>
    <row r="77" spans="1:14" ht="15" customHeight="1">
      <c r="A77" s="46"/>
      <c r="E77" s="52"/>
      <c r="F77" s="52"/>
      <c r="G77" s="52"/>
    </row>
    <row r="78" spans="1:14" ht="15" customHeight="1">
      <c r="A78" s="46"/>
      <c r="E78" s="52"/>
      <c r="F78" s="52"/>
      <c r="G78" s="52"/>
    </row>
    <row r="79" spans="1:14" ht="15" customHeight="1">
      <c r="A79" s="46" t="s">
        <v>9</v>
      </c>
      <c r="E79" s="52"/>
      <c r="F79" s="52"/>
      <c r="G79" s="52"/>
    </row>
  </sheetData>
  <sortState ref="B9:N69">
    <sortCondition ref="B9:B69"/>
    <sortCondition ref="C9:C69"/>
  </sortState>
  <mergeCells count="3">
    <mergeCell ref="A70:L70"/>
    <mergeCell ref="A73:J73"/>
    <mergeCell ref="A72:J72"/>
  </mergeCells>
  <conditionalFormatting sqref="C74:C1048576 C71 C1:C69">
    <cfRule type="duplicateValues" dxfId="39" priority="1531"/>
    <cfRule type="duplicateValues" dxfId="38" priority="1532"/>
  </conditionalFormatting>
  <conditionalFormatting sqref="C74 C71 C8:C69">
    <cfRule type="duplicateValues" dxfId="37" priority="2418"/>
    <cfRule type="duplicateValues" dxfId="36" priority="2419"/>
  </conditionalFormatting>
  <conditionalFormatting sqref="C74 C71 C8:C69">
    <cfRule type="duplicateValues" dxfId="35" priority="2420"/>
  </conditionalFormatting>
  <conditionalFormatting sqref="C74 C71 C8:C69">
    <cfRule type="duplicateValues" dxfId="34" priority="2421" stopIfTrue="1"/>
  </conditionalFormatting>
  <conditionalFormatting sqref="C74 C71 C8:C69">
    <cfRule type="duplicateValues" dxfId="33" priority="2422"/>
  </conditionalFormatting>
  <conditionalFormatting sqref="C74 C71 C8:C69">
    <cfRule type="duplicateValues" dxfId="32" priority="2423"/>
  </conditionalFormatting>
  <conditionalFormatting sqref="F74 F71 F8:F69">
    <cfRule type="duplicateValues" dxfId="31" priority="2424" stopIfTrue="1"/>
  </conditionalFormatting>
  <conditionalFormatting sqref="C74 C71 C8:C69">
    <cfRule type="duplicateValues" dxfId="30" priority="2425"/>
  </conditionalFormatting>
  <conditionalFormatting sqref="C1:C4">
    <cfRule type="duplicateValues" dxfId="29" priority="70"/>
  </conditionalFormatting>
  <conditionalFormatting sqref="F71 F1:F69 F80:F1048576 F74:F75">
    <cfRule type="duplicateValues" dxfId="28" priority="62"/>
  </conditionalFormatting>
  <conditionalFormatting sqref="C1:C7">
    <cfRule type="duplicateValues" dxfId="27" priority="2745"/>
    <cfRule type="duplicateValues" dxfId="26" priority="2746"/>
  </conditionalFormatting>
  <conditionalFormatting sqref="C2:C7">
    <cfRule type="duplicateValues" dxfId="25" priority="2749"/>
  </conditionalFormatting>
  <conditionalFormatting sqref="C74:C64398 C71 C2:C69">
    <cfRule type="duplicateValues" dxfId="24" priority="3389"/>
  </conditionalFormatting>
  <conditionalFormatting sqref="C8">
    <cfRule type="duplicateValues" dxfId="23" priority="36"/>
    <cfRule type="duplicateValues" dxfId="22" priority="37"/>
  </conditionalFormatting>
  <conditionalFormatting sqref="C8">
    <cfRule type="duplicateValues" dxfId="21" priority="33"/>
  </conditionalFormatting>
  <conditionalFormatting sqref="F8">
    <cfRule type="duplicateValues" dxfId="20" priority="32" stopIfTrue="1"/>
  </conditionalFormatting>
  <conditionalFormatting sqref="C8">
    <cfRule type="duplicateValues" dxfId="19" priority="31" stopIfTrue="1"/>
  </conditionalFormatting>
  <conditionalFormatting sqref="C8">
    <cfRule type="duplicateValues" dxfId="18" priority="30"/>
  </conditionalFormatting>
  <conditionalFormatting sqref="C8">
    <cfRule type="duplicateValues" dxfId="17" priority="29"/>
  </conditionalFormatting>
  <conditionalFormatting sqref="C8">
    <cfRule type="duplicateValues" dxfId="16" priority="21"/>
  </conditionalFormatting>
  <conditionalFormatting sqref="F9:F69">
    <cfRule type="duplicateValues" dxfId="15" priority="4162"/>
  </conditionalFormatting>
  <conditionalFormatting sqref="C9:C69">
    <cfRule type="duplicateValues" dxfId="14" priority="4163"/>
    <cfRule type="duplicateValues" dxfId="13" priority="4164"/>
  </conditionalFormatting>
  <conditionalFormatting sqref="C9:C69">
    <cfRule type="duplicateValues" dxfId="12" priority="4165"/>
  </conditionalFormatting>
  <conditionalFormatting sqref="C9:C69">
    <cfRule type="duplicateValues" dxfId="11" priority="4166" stopIfTrue="1"/>
  </conditionalFormatting>
  <conditionalFormatting sqref="C9:C69">
    <cfRule type="duplicateValues" dxfId="10" priority="4167"/>
  </conditionalFormatting>
  <conditionalFormatting sqref="C9:C69">
    <cfRule type="duplicateValues" dxfId="9" priority="4168"/>
  </conditionalFormatting>
  <conditionalFormatting sqref="F9:F69">
    <cfRule type="duplicateValues" dxfId="8" priority="4169" stopIfTrue="1"/>
  </conditionalFormatting>
  <conditionalFormatting sqref="C9:C69">
    <cfRule type="duplicateValues" dxfId="7" priority="4170"/>
  </conditionalFormatting>
  <conditionalFormatting sqref="C8:C69">
    <cfRule type="duplicateValues" dxfId="6" priority="4171"/>
    <cfRule type="duplicateValues" dxfId="5" priority="4172"/>
  </conditionalFormatting>
  <conditionalFormatting sqref="C8:C69">
    <cfRule type="duplicateValues" dxfId="4" priority="4173"/>
  </conditionalFormatting>
  <conditionalFormatting sqref="F8:F69">
    <cfRule type="duplicateValues" dxfId="3" priority="4174" stopIfTrue="1"/>
  </conditionalFormatting>
  <conditionalFormatting sqref="C8:C69">
    <cfRule type="duplicateValues" dxfId="2" priority="4175" stopIfTrue="1"/>
  </conditionalFormatting>
  <conditionalFormatting sqref="C8:C69">
    <cfRule type="duplicateValues" dxfId="1" priority="4176"/>
  </conditionalFormatting>
  <conditionalFormatting sqref="C8:C69">
    <cfRule type="duplicateValues" dxfId="0" priority="4177"/>
  </conditionalFormatting>
  <dataValidations disablePrompts="1" count="2">
    <dataValidation errorStyle="information" allowBlank="1" showInputMessage="1" showErrorMessage="1" errorTitle="PRAGATI LOGISTICS" error="QUERRY :&#10;CONTACT: ADMIN@PRAGATILOGISTICS.IN  // PRAGATILOGISTICSCTC@GMAIL.COM&#10;" sqref="A73"/>
    <dataValidation type="custom" allowBlank="1" showInputMessage="1" showErrorMessage="1" sqref="A72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11</v>
      </c>
    </row>
    <row r="8" spans="2:2">
      <c r="B8" s="2" t="s">
        <v>12</v>
      </c>
    </row>
    <row r="9" spans="2:2">
      <c r="B9" s="2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9" sqref="A39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5" sqref="B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2021-09-16T09:48:48Z</cp:lastPrinted>
  <dcterms:created xsi:type="dcterms:W3CDTF">2010-04-08T11:28:01Z</dcterms:created>
  <dcterms:modified xsi:type="dcterms:W3CDTF">2021-09-16T09:49:57Z</dcterms:modified>
</cp:coreProperties>
</file>