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L7"/>
  <c r="J5"/>
  <c r="J6"/>
  <c r="J8"/>
  <c r="J9"/>
  <c r="J10"/>
  <c r="J4"/>
  <c r="I7"/>
  <c r="I8"/>
  <c r="I9"/>
  <c r="I10"/>
  <c r="I5"/>
  <c r="I6"/>
  <c r="I4"/>
  <c r="H5"/>
  <c r="L5" s="1"/>
  <c r="H6"/>
  <c r="L6" s="1"/>
  <c r="H8"/>
  <c r="L8" s="1"/>
  <c r="H9"/>
  <c r="L9" s="1"/>
  <c r="H10"/>
  <c r="L10" s="1"/>
  <c r="H4"/>
  <c r="L4" s="1"/>
  <c r="L11" s="1"/>
</calcChain>
</file>

<file path=xl/sharedStrings.xml><?xml version="1.0" encoding="utf-8"?>
<sst xmlns="http://schemas.openxmlformats.org/spreadsheetml/2006/main" count="53" uniqueCount="43">
  <si>
    <t>INVOICE
PRAGATI LOGISTICS,SAMANTA SAHI KHUNTIA LANE,8984191006
GST No:21AGHPB9356M1Z9</t>
  </si>
  <si>
    <t>03/8/2024</t>
  </si>
  <si>
    <t>0172</t>
  </si>
  <si>
    <t>08/8/2024</t>
  </si>
  <si>
    <t>0185</t>
  </si>
  <si>
    <t>27/8/2024</t>
  </si>
  <si>
    <t>0207</t>
  </si>
  <si>
    <t>31/8/2024</t>
  </si>
  <si>
    <t>210</t>
  </si>
  <si>
    <t>231</t>
  </si>
  <si>
    <t>05/8/2024</t>
  </si>
  <si>
    <t>167</t>
  </si>
  <si>
    <t>30/8/2024</t>
  </si>
  <si>
    <t>223</t>
  </si>
  <si>
    <t>Thanking you for your business.
PRAGATI LOGISTICS</t>
  </si>
  <si>
    <t>PL/MA/06095</t>
  </si>
  <si>
    <t>PL/MA/06360</t>
  </si>
  <si>
    <t>PL/MA/07215</t>
  </si>
  <si>
    <t>PL/MA/07546</t>
  </si>
  <si>
    <t>PL/MA/07547</t>
  </si>
  <si>
    <t>PL/MA/06175</t>
  </si>
  <si>
    <t>PL/MA/07457</t>
  </si>
  <si>
    <t>BALASORE</t>
  </si>
  <si>
    <t>SAHADEVKHUNTA</t>
  </si>
  <si>
    <t>BARIPADA</t>
  </si>
  <si>
    <t>JHUMPURA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</si>
  <si>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</si>
  <si>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</si>
  <si>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</si>
  <si>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</si>
  <si>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</si>
  <si>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</si>
  <si>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</si>
  <si>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</si>
  <si>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</si>
  <si>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DD. CH.</t>
  </si>
  <si>
    <t>LR CH.</t>
  </si>
  <si>
    <t>AMT.</t>
  </si>
  <si>
    <t xml:space="preserve">VIDHI VIDHAN LOGISTICSS
Address:DHANAWAT COMPLEX CUTTACK,9078824597
GST No:21AABPA0216D1Z2
</t>
  </si>
  <si>
    <t xml:space="preserve">Bill Date:31/08/2024
Bill NO : 18563
Total Amount:2918.00
</t>
  </si>
  <si>
    <t>(RUPEES TWO THOUSAND NINE HUNDRED EIGHTEEN ONLY)</t>
  </si>
  <si>
    <t>HML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</si>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</sst>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152400</xdr:colOff>
      <xdr:row>0</xdr:row>
      <xdr:rowOff>933450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10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U15" sqref="U15"/>
    </sheetView>
  </sheetViews>
  <sheetFormatPr defaultRowHeight="15"/>
  <cols>
    <col min="1" max="1" width="2.85546875" style="1" bestFit="1" customWidth="1"/>
    <col min="2" max="2" width="10.28515625" style="1" customWidth="1"/>
    <col min="3" max="3" width="12.85546875" style="1" customWidth="1"/>
    <col min="4" max="4" width="7.28515625" style="1" customWidth="1"/>
    <col min="5" max="5" width="17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7109375" style="2" customWidth="1"/>
    <col min="10" max="10" width="7.5703125" style="2" bestFit="1" customWidth="1"/>
    <col min="11" max="11" width="6.5703125" style="2" customWidth="1"/>
    <col min="12" max="12" width="8.28515625" style="2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65.25" customHeight="1">
      <c r="A2" s="24" t="s">
        <v>38</v>
      </c>
      <c r="B2" s="25"/>
      <c r="C2" s="25"/>
      <c r="D2" s="25"/>
      <c r="E2" s="25"/>
      <c r="F2" s="25"/>
      <c r="G2" s="25"/>
      <c r="H2" s="26"/>
      <c r="I2" s="22" t="s">
        <v>39</v>
      </c>
      <c r="J2" s="22"/>
      <c r="K2" s="22"/>
      <c r="L2" s="22"/>
    </row>
    <row r="3" spans="1:12" s="11" customFormat="1">
      <c r="A3" s="6" t="s">
        <v>27</v>
      </c>
      <c r="B3" s="6" t="s">
        <v>28</v>
      </c>
      <c r="C3" s="6" t="s">
        <v>29</v>
      </c>
      <c r="D3" s="6" t="s">
        <v>30</v>
      </c>
      <c r="E3" s="6" t="s">
        <v>31</v>
      </c>
      <c r="F3" s="6" t="s">
        <v>32</v>
      </c>
      <c r="G3" s="5" t="s">
        <v>33</v>
      </c>
      <c r="H3" s="10" t="s">
        <v>34</v>
      </c>
      <c r="I3" s="10" t="s">
        <v>41</v>
      </c>
      <c r="J3" s="10" t="s">
        <v>35</v>
      </c>
      <c r="K3" s="10" t="s">
        <v>36</v>
      </c>
      <c r="L3" s="10" t="s">
        <v>37</v>
      </c>
    </row>
    <row r="4" spans="1:12">
      <c r="A4" s="23">
        <v>1</v>
      </c>
      <c r="B4" s="4" t="s">
        <v>1</v>
      </c>
      <c r="C4" s="4" t="s">
        <v>15</v>
      </c>
      <c r="D4" s="9" t="s">
        <v>26</v>
      </c>
      <c r="E4" s="4" t="s">
        <v>22</v>
      </c>
      <c r="F4" s="4" t="s">
        <v>2</v>
      </c>
      <c r="G4" s="4">
        <v>3</v>
      </c>
      <c r="H4" s="7">
        <f>VLOOKUP(E4,'[1]ANIK INDUSTRI'!$C$4:$D$90,2,FALSE)</f>
        <v>50</v>
      </c>
      <c r="I4" s="7">
        <f>G4*2</f>
        <v>6</v>
      </c>
      <c r="J4" s="7">
        <f>VLOOKUP(E4,'[1]ANIK INDUSTRI'!$C$4:$E$90,3,FALSE)*G4</f>
        <v>30</v>
      </c>
      <c r="K4" s="7">
        <v>50</v>
      </c>
      <c r="L4" s="7">
        <f>G4*H4+I4+J4+K4</f>
        <v>236</v>
      </c>
    </row>
    <row r="5" spans="1:12">
      <c r="A5" s="23">
        <v>3</v>
      </c>
      <c r="B5" s="4" t="s">
        <v>10</v>
      </c>
      <c r="C5" s="4" t="s">
        <v>20</v>
      </c>
      <c r="D5" s="9" t="s">
        <v>26</v>
      </c>
      <c r="E5" s="4" t="s">
        <v>24</v>
      </c>
      <c r="F5" s="4" t="s">
        <v>11</v>
      </c>
      <c r="G5" s="4">
        <v>5</v>
      </c>
      <c r="H5" s="7">
        <f>VLOOKUP(E5,'[1]ANIK INDUSTRI'!$C$4:$D$90,2,FALSE)</f>
        <v>50</v>
      </c>
      <c r="I5" s="7">
        <f t="shared" ref="I5:I10" si="0">G5*2</f>
        <v>10</v>
      </c>
      <c r="J5" s="7">
        <f>VLOOKUP(E5,'[1]ANIK INDUSTRI'!$C$4:$E$90,3,FALSE)*G5</f>
        <v>50</v>
      </c>
      <c r="K5" s="7">
        <v>50</v>
      </c>
      <c r="L5" s="7">
        <f t="shared" ref="L5:L10" si="1">G5*H5+I5+J5+K5</f>
        <v>360</v>
      </c>
    </row>
    <row r="6" spans="1:12">
      <c r="A6" s="23">
        <v>4</v>
      </c>
      <c r="B6" s="4" t="s">
        <v>3</v>
      </c>
      <c r="C6" s="4" t="s">
        <v>16</v>
      </c>
      <c r="D6" s="9" t="s">
        <v>26</v>
      </c>
      <c r="E6" s="4" t="s">
        <v>22</v>
      </c>
      <c r="F6" s="4" t="s">
        <v>4</v>
      </c>
      <c r="G6" s="4">
        <v>3</v>
      </c>
      <c r="H6" s="7">
        <f>VLOOKUP(E6,'[1]ANIK INDUSTRI'!$C$4:$D$90,2,FALSE)</f>
        <v>50</v>
      </c>
      <c r="I6" s="7">
        <f t="shared" si="0"/>
        <v>6</v>
      </c>
      <c r="J6" s="7">
        <f>VLOOKUP(E6,'[1]ANIK INDUSTRI'!$C$4:$E$90,3,FALSE)*G6</f>
        <v>30</v>
      </c>
      <c r="K6" s="7">
        <v>50</v>
      </c>
      <c r="L6" s="7">
        <f t="shared" si="1"/>
        <v>236</v>
      </c>
    </row>
    <row r="7" spans="1:12">
      <c r="A7" s="23">
        <v>5</v>
      </c>
      <c r="B7" s="4" t="s">
        <v>5</v>
      </c>
      <c r="C7" s="4" t="s">
        <v>17</v>
      </c>
      <c r="D7" s="9" t="s">
        <v>26</v>
      </c>
      <c r="E7" s="4" t="s">
        <v>23</v>
      </c>
      <c r="F7" s="4" t="s">
        <v>6</v>
      </c>
      <c r="G7" s="4">
        <v>3</v>
      </c>
      <c r="H7" s="12">
        <v>50</v>
      </c>
      <c r="I7" s="12">
        <f t="shared" si="0"/>
        <v>6</v>
      </c>
      <c r="J7" s="12">
        <v>30</v>
      </c>
      <c r="K7" s="7">
        <v>50</v>
      </c>
      <c r="L7" s="7">
        <f t="shared" si="1"/>
        <v>236</v>
      </c>
    </row>
    <row r="8" spans="1:12">
      <c r="A8" s="23">
        <v>6</v>
      </c>
      <c r="B8" s="4" t="s">
        <v>12</v>
      </c>
      <c r="C8" s="4" t="s">
        <v>21</v>
      </c>
      <c r="D8" s="9" t="s">
        <v>26</v>
      </c>
      <c r="E8" s="4" t="s">
        <v>25</v>
      </c>
      <c r="F8" s="4" t="s">
        <v>13</v>
      </c>
      <c r="G8" s="4">
        <v>15</v>
      </c>
      <c r="H8" s="7">
        <f>VLOOKUP(E8,'[1]ANIK INDUSTRI'!$C$4:$D$90,2,FALSE)</f>
        <v>50</v>
      </c>
      <c r="I8" s="7">
        <f t="shared" si="0"/>
        <v>30</v>
      </c>
      <c r="J8" s="7">
        <f>VLOOKUP(E8,'[1]ANIK INDUSTRI'!$C$4:$E$90,3,FALSE)*G8</f>
        <v>300</v>
      </c>
      <c r="K8" s="7">
        <v>50</v>
      </c>
      <c r="L8" s="7">
        <f t="shared" si="1"/>
        <v>1130</v>
      </c>
    </row>
    <row r="9" spans="1:12">
      <c r="A9" s="23">
        <v>7</v>
      </c>
      <c r="B9" s="4" t="s">
        <v>7</v>
      </c>
      <c r="C9" s="4" t="s">
        <v>18</v>
      </c>
      <c r="D9" s="9" t="s">
        <v>26</v>
      </c>
      <c r="E9" s="4" t="s">
        <v>22</v>
      </c>
      <c r="F9" s="4" t="s">
        <v>8</v>
      </c>
      <c r="G9" s="4">
        <v>7</v>
      </c>
      <c r="H9" s="7">
        <f>VLOOKUP(E9,'[1]ANIK INDUSTRI'!$C$4:$D$90,2,FALSE)</f>
        <v>50</v>
      </c>
      <c r="I9" s="7">
        <f t="shared" si="0"/>
        <v>14</v>
      </c>
      <c r="J9" s="7">
        <f>VLOOKUP(E9,'[1]ANIK INDUSTRI'!$C$4:$E$90,3,FALSE)*G9</f>
        <v>70</v>
      </c>
      <c r="K9" s="7">
        <v>50</v>
      </c>
      <c r="L9" s="7">
        <f t="shared" si="1"/>
        <v>484</v>
      </c>
    </row>
    <row r="10" spans="1:12">
      <c r="A10" s="23">
        <v>9</v>
      </c>
      <c r="B10" s="4" t="s">
        <v>7</v>
      </c>
      <c r="C10" s="4" t="s">
        <v>19</v>
      </c>
      <c r="D10" s="9" t="s">
        <v>26</v>
      </c>
      <c r="E10" s="4" t="s">
        <v>24</v>
      </c>
      <c r="F10" s="4" t="s">
        <v>9</v>
      </c>
      <c r="G10" s="4">
        <v>3</v>
      </c>
      <c r="H10" s="7">
        <f>VLOOKUP(E10,'[1]ANIK INDUSTRI'!$C$4:$D$90,2,FALSE)</f>
        <v>50</v>
      </c>
      <c r="I10" s="7">
        <f t="shared" si="0"/>
        <v>6</v>
      </c>
      <c r="J10" s="7">
        <f>VLOOKUP(E10,'[1]ANIK INDUSTRI'!$C$4:$E$90,3,FALSE)*G10</f>
        <v>30</v>
      </c>
      <c r="K10" s="7">
        <v>50</v>
      </c>
      <c r="L10" s="7">
        <f t="shared" si="1"/>
        <v>236</v>
      </c>
    </row>
    <row r="11" spans="1:12" s="3" customFormat="1">
      <c r="A11" s="13" t="s">
        <v>40</v>
      </c>
      <c r="B11" s="14"/>
      <c r="C11" s="14"/>
      <c r="D11" s="14"/>
      <c r="E11" s="14"/>
      <c r="F11" s="14"/>
      <c r="G11" s="14"/>
      <c r="H11" s="15"/>
      <c r="I11" s="15"/>
      <c r="J11" s="15"/>
      <c r="K11" s="16"/>
      <c r="L11" s="8">
        <f>SUM(L4:L10)</f>
        <v>2918</v>
      </c>
    </row>
    <row r="12" spans="1:12" s="3" customFormat="1" ht="30" customHeight="1">
      <c r="A12" s="17" t="s">
        <v>42</v>
      </c>
      <c r="B12" s="17"/>
      <c r="C12" s="17"/>
      <c r="D12" s="17"/>
      <c r="E12" s="17"/>
      <c r="F12" s="17"/>
      <c r="G12" s="17"/>
      <c r="H12" s="18"/>
      <c r="I12" s="18"/>
      <c r="J12" s="18"/>
      <c r="K12" s="18"/>
      <c r="L12" s="18"/>
    </row>
    <row r="13" spans="1:12" s="3" customFormat="1" ht="30" customHeight="1">
      <c r="A13" s="17" t="s">
        <v>14</v>
      </c>
      <c r="B13" s="17"/>
      <c r="C13" s="17"/>
      <c r="D13" s="17"/>
      <c r="E13" s="17"/>
      <c r="F13" s="17"/>
      <c r="G13" s="17"/>
      <c r="H13" s="18"/>
      <c r="I13" s="18"/>
      <c r="J13" s="18"/>
      <c r="K13" s="18"/>
      <c r="L13" s="18"/>
    </row>
    <row r="14" spans="1:12">
      <c r="G14" s="6">
        <f>SUM(G4:G10)</f>
        <v>39</v>
      </c>
    </row>
  </sheetData>
  <sortState ref="B4:L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26" right="0.19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2024-09-14T14:24:00Z</cp:lastPrinted>
  <dcterms:created xsi:type="dcterms:W3CDTF">2024-09-10T07:42:18Z</dcterms:created>
  <dcterms:modified xsi:type="dcterms:W3CDTF">2024-09-14T14:28:13Z</dcterms:modified>
</cp:coreProperties>
</file>