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Invoice!$A$3:$P$55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6" i="1"/>
  <c r="A5" i="1"/>
  <c r="G53" i="1"/>
  <c r="I51" i="1"/>
  <c r="H51" i="1"/>
  <c r="K51" i="1" s="1"/>
  <c r="I50" i="1" l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K42" i="1" s="1"/>
  <c r="I41" i="1"/>
  <c r="H41" i="1"/>
  <c r="K41" i="1" s="1"/>
  <c r="I40" i="1"/>
  <c r="H40" i="1"/>
  <c r="K40" i="1" s="1"/>
  <c r="I39" i="1"/>
  <c r="K39" i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K34" i="1"/>
  <c r="I33" i="1"/>
  <c r="K33" i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K27" i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K22" i="1"/>
  <c r="I21" i="1"/>
  <c r="K21" i="1"/>
  <c r="I20" i="1"/>
  <c r="H20" i="1"/>
  <c r="K20" i="1" s="1"/>
  <c r="I19" i="1"/>
  <c r="H19" i="1"/>
  <c r="K19" i="1" s="1"/>
  <c r="I18" i="1"/>
  <c r="H18" i="1"/>
  <c r="K18" i="1" s="1"/>
  <c r="I17" i="1"/>
  <c r="K17" i="1"/>
  <c r="I16" i="1"/>
  <c r="H16" i="1"/>
  <c r="K16" i="1" s="1"/>
  <c r="I15" i="1"/>
  <c r="K15" i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43" i="1" l="1"/>
  <c r="K44" i="1"/>
  <c r="K45" i="1"/>
  <c r="K46" i="1"/>
  <c r="K47" i="1"/>
  <c r="K48" i="1"/>
  <c r="K49" i="1"/>
  <c r="K50" i="1"/>
  <c r="K52" i="1" l="1"/>
</calcChain>
</file>

<file path=xl/sharedStrings.xml><?xml version="1.0" encoding="utf-8"?>
<sst xmlns="http://schemas.openxmlformats.org/spreadsheetml/2006/main" count="257" uniqueCount="157">
  <si>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</si>
  <si>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</si>
  <si>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</si>
  <si>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</si>
  <si>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</si>
  <si>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</si>
  <si>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</si>
  <si>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</si>
  <si>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</si>
  <si>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</si>
  <si>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</si>
  <si>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</si>
  <si>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</si>
  <si>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</si>
  <si>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</si>
  <si>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</si>
  <si>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</si>
  <si>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</si>
  <si>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</si>
  <si>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</si>
  <si>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</si>
  <si>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</si>
  <si>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SUNABEDA</t>
  </si>
  <si>
    <t>SIMILIA</t>
  </si>
  <si>
    <t>JATNI</t>
  </si>
  <si>
    <t>NUAPATNA</t>
  </si>
  <si>
    <t>AUL</t>
  </si>
  <si>
    <t>JALESWAR</t>
  </si>
  <si>
    <t>SORO</t>
  </si>
  <si>
    <t>RAIRANGPUR</t>
  </si>
  <si>
    <t>118</t>
  </si>
  <si>
    <t>150</t>
  </si>
  <si>
    <t>223</t>
  </si>
  <si>
    <t>01/7/2025</t>
  </si>
  <si>
    <t>PL/MA/03238</t>
  </si>
  <si>
    <t>304</t>
  </si>
  <si>
    <t>02/7/2025</t>
  </si>
  <si>
    <t>PL/MA/03285</t>
  </si>
  <si>
    <t>333</t>
  </si>
  <si>
    <t>KARANJIA</t>
  </si>
  <si>
    <t>PL/MA/03324</t>
  </si>
  <si>
    <t>331</t>
  </si>
  <si>
    <t>04/7/2025</t>
  </si>
  <si>
    <t>PL/DO/05249</t>
  </si>
  <si>
    <t>315</t>
  </si>
  <si>
    <t>PHULNAKHARA</t>
  </si>
  <si>
    <t>PL/MA/03408</t>
  </si>
  <si>
    <t>08</t>
  </si>
  <si>
    <t>05/7/2025</t>
  </si>
  <si>
    <t>PL/DO/05362</t>
  </si>
  <si>
    <t>336</t>
  </si>
  <si>
    <t>PL/DO/05364</t>
  </si>
  <si>
    <t>338</t>
  </si>
  <si>
    <t>07/7/2025</t>
  </si>
  <si>
    <t>PL/DO/05460</t>
  </si>
  <si>
    <t>23</t>
  </si>
  <si>
    <t>PL/MA/03528</t>
  </si>
  <si>
    <t>026</t>
  </si>
  <si>
    <t>08/7/2025</t>
  </si>
  <si>
    <t>PL/DO/05521</t>
  </si>
  <si>
    <t>35</t>
  </si>
  <si>
    <t>PL/MA/03561</t>
  </si>
  <si>
    <t>037</t>
  </si>
  <si>
    <t>10/7/2025</t>
  </si>
  <si>
    <t>PL/MA/03670</t>
  </si>
  <si>
    <t>335</t>
  </si>
  <si>
    <t>ANGUL</t>
  </si>
  <si>
    <t>12/7/2025</t>
  </si>
  <si>
    <t>PL/MA/03720</t>
  </si>
  <si>
    <t>058</t>
  </si>
  <si>
    <t>14/7/2025</t>
  </si>
  <si>
    <t>PL/DO/05748</t>
  </si>
  <si>
    <t>72</t>
  </si>
  <si>
    <t>BHADRAK</t>
  </si>
  <si>
    <t>PL/MA/03737</t>
  </si>
  <si>
    <t>69</t>
  </si>
  <si>
    <t>PL/MA/03738</t>
  </si>
  <si>
    <t>3145</t>
  </si>
  <si>
    <t>PL/MA/03741</t>
  </si>
  <si>
    <t>065</t>
  </si>
  <si>
    <t>PL/MA/03743</t>
  </si>
  <si>
    <t>071</t>
  </si>
  <si>
    <t>PL/MA/03745</t>
  </si>
  <si>
    <t>081</t>
  </si>
  <si>
    <t>15/7/2025</t>
  </si>
  <si>
    <t>PL/MA/03761</t>
  </si>
  <si>
    <t>094</t>
  </si>
  <si>
    <t>BALASORE</t>
  </si>
  <si>
    <t>PL/MA/03778</t>
  </si>
  <si>
    <t>100</t>
  </si>
  <si>
    <t>PL/MA/03799</t>
  </si>
  <si>
    <t>093</t>
  </si>
  <si>
    <t>PL/MA/03809</t>
  </si>
  <si>
    <t>102</t>
  </si>
  <si>
    <t>PL/MA/03812</t>
  </si>
  <si>
    <t>097</t>
  </si>
  <si>
    <t>16/7/2025</t>
  </si>
  <si>
    <t>PL/MA/03835</t>
  </si>
  <si>
    <t>110</t>
  </si>
  <si>
    <t>18/7/2025</t>
  </si>
  <si>
    <t>PL/DO/05959</t>
  </si>
  <si>
    <t>125</t>
  </si>
  <si>
    <t>TIGIRIA</t>
  </si>
  <si>
    <t>PL/MA/03908</t>
  </si>
  <si>
    <t>21/7/2025</t>
  </si>
  <si>
    <t>PL/DO/06061</t>
  </si>
  <si>
    <t>143</t>
  </si>
  <si>
    <t>PL/DO/06105</t>
  </si>
  <si>
    <t>130</t>
  </si>
  <si>
    <t>NAYAGARH</t>
  </si>
  <si>
    <t>PL/MA/03975</t>
  </si>
  <si>
    <t>PL/MA/03982</t>
  </si>
  <si>
    <t>146</t>
  </si>
  <si>
    <t>22/7/2025</t>
  </si>
  <si>
    <t>PL/DO/06116</t>
  </si>
  <si>
    <t>165</t>
  </si>
  <si>
    <t>23/7/2025</t>
  </si>
  <si>
    <t>PL/MA/04047</t>
  </si>
  <si>
    <t>172</t>
  </si>
  <si>
    <t>PL/MA/04094</t>
  </si>
  <si>
    <t>179</t>
  </si>
  <si>
    <t>25/7/2025</t>
  </si>
  <si>
    <t>PL/MA/04175</t>
  </si>
  <si>
    <t>199</t>
  </si>
  <si>
    <t>PL/MA/04178</t>
  </si>
  <si>
    <t>186</t>
  </si>
  <si>
    <t>PL/MA/04183</t>
  </si>
  <si>
    <t>189</t>
  </si>
  <si>
    <t>PL/MA/04185</t>
  </si>
  <si>
    <t>197</t>
  </si>
  <si>
    <t>PL/MA/04196</t>
  </si>
  <si>
    <t>206</t>
  </si>
  <si>
    <t>PL/MA/04221</t>
  </si>
  <si>
    <t>193</t>
  </si>
  <si>
    <t>28/7/2025</t>
  </si>
  <si>
    <t>PL/DO/06381</t>
  </si>
  <si>
    <t>212</t>
  </si>
  <si>
    <t>29/7/2025</t>
  </si>
  <si>
    <t>PL/DO/06415</t>
  </si>
  <si>
    <t>PL/MA/04329</t>
  </si>
  <si>
    <t>228</t>
  </si>
  <si>
    <t>PL/MA/04331</t>
  </si>
  <si>
    <t>229</t>
  </si>
  <si>
    <t>30/7/2025</t>
  </si>
  <si>
    <t>PL/MA/04408</t>
  </si>
  <si>
    <t>251</t>
  </si>
  <si>
    <t>31/7/2025</t>
  </si>
  <si>
    <t>PL/MA/04459</t>
  </si>
  <si>
    <t>257</t>
  </si>
  <si>
    <t>PL/MA/04464</t>
  </si>
  <si>
    <t>263</t>
  </si>
  <si>
    <t>Kindly, verify &amp; confirm within 7 days, else GST will be filed by 20th JULY, 2024. 
GST to be paid by Consignor under Reverse Charge Mechanism(RCM) as per GST.</t>
  </si>
  <si>
    <t>PL/DO/06919</t>
  </si>
  <si>
    <t>273</t>
  </si>
  <si>
    <t>ADASPUR</t>
  </si>
  <si>
    <t>(RUPEES THIRTY SIX THOUSAND TWO HUNDRED NINETY THREE ONLY)</t>
  </si>
  <si>
    <t>Bill Date:  31/07/2025
Bill NO : 11672
Total Amount: 36293.00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</si>
</sst>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2" fontId="1" fillId="0" borderId="22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5" xfId="0" applyNumberFormat="1" applyFont="1" applyBorder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2" fontId="1" fillId="0" borderId="17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342900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1529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A34" workbookViewId="0">
      <selection activeCell="X38" sqref="X38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" style="1" bestFit="1" customWidth="1"/>
    <col min="5" max="5" width="7.140625" style="1" customWidth="1"/>
    <col min="6" max="6" width="14.5703125" style="1" bestFit="1" customWidth="1"/>
    <col min="7" max="7" width="7" style="1" customWidth="1"/>
    <col min="8" max="8" width="8.42578125" style="2" bestFit="1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80.25" customHeight="1" thickBot="1">
      <c r="A1" s="34"/>
      <c r="B1" s="35"/>
      <c r="C1" s="35"/>
      <c r="D1" s="35"/>
      <c r="E1" s="35"/>
      <c r="F1" s="35"/>
      <c r="G1" s="35"/>
      <c r="H1" s="39" t="s">
        <v>18</v>
      </c>
      <c r="I1" s="39"/>
      <c r="J1" s="39"/>
      <c r="K1" s="40"/>
    </row>
    <row r="2" spans="1:16" ht="92.25" customHeight="1" thickBot="1">
      <c r="A2" s="36" t="s">
        <v>21</v>
      </c>
      <c r="B2" s="37"/>
      <c r="C2" s="37"/>
      <c r="D2" s="37"/>
      <c r="E2" s="37"/>
      <c r="F2" s="37"/>
      <c r="G2" s="38"/>
      <c r="H2" s="41" t="s">
        <v>156</v>
      </c>
      <c r="I2" s="41"/>
      <c r="J2" s="41"/>
      <c r="K2" s="42"/>
      <c r="L2" s="2"/>
      <c r="M2" s="2"/>
      <c r="N2" s="8"/>
      <c r="P2" s="2"/>
    </row>
    <row r="3" spans="1:16" s="10" customFormat="1" ht="15" customHeight="1" thickBot="1">
      <c r="A3" s="11" t="s">
        <v>2</v>
      </c>
      <c r="B3" s="12" t="s">
        <v>5</v>
      </c>
      <c r="C3" s="12" t="s">
        <v>6</v>
      </c>
      <c r="D3" s="12" t="s">
        <v>1</v>
      </c>
      <c r="E3" s="12" t="s">
        <v>7</v>
      </c>
      <c r="F3" s="12" t="s">
        <v>8</v>
      </c>
      <c r="G3" s="12" t="s">
        <v>9</v>
      </c>
      <c r="H3" s="13" t="s">
        <v>10</v>
      </c>
      <c r="I3" s="13" t="s">
        <v>3</v>
      </c>
      <c r="J3" s="13" t="s">
        <v>4</v>
      </c>
      <c r="K3" s="14" t="s">
        <v>11</v>
      </c>
      <c r="M3" s="1"/>
    </row>
    <row r="4" spans="1:16" s="4" customFormat="1" ht="15" customHeight="1">
      <c r="A4" s="16">
        <v>1</v>
      </c>
      <c r="B4" s="17" t="s">
        <v>33</v>
      </c>
      <c r="C4" s="17" t="s">
        <v>34</v>
      </c>
      <c r="D4" s="17" t="s">
        <v>35</v>
      </c>
      <c r="E4" s="18" t="s">
        <v>12</v>
      </c>
      <c r="F4" s="17" t="s">
        <v>14</v>
      </c>
      <c r="G4" s="17">
        <v>17</v>
      </c>
      <c r="H4" s="19">
        <f>VLOOKUP(F4,'[1]NAMKAR '!$C$3:$E$110,3,FALSE)</f>
        <v>80</v>
      </c>
      <c r="I4" s="19">
        <f t="shared" ref="I4:I50" si="0">G4*1</f>
        <v>17</v>
      </c>
      <c r="J4" s="19">
        <v>25</v>
      </c>
      <c r="K4" s="20">
        <f t="shared" ref="K4:K50" si="1">G4*H4+I4+J4</f>
        <v>1402</v>
      </c>
      <c r="M4" s="1"/>
    </row>
    <row r="5" spans="1:16" s="4" customFormat="1" ht="15" customHeight="1">
      <c r="A5" s="21">
        <f>A4+1</f>
        <v>2</v>
      </c>
      <c r="B5" s="6" t="s">
        <v>36</v>
      </c>
      <c r="C5" s="6" t="s">
        <v>37</v>
      </c>
      <c r="D5" s="6" t="s">
        <v>38</v>
      </c>
      <c r="E5" s="9" t="s">
        <v>12</v>
      </c>
      <c r="F5" s="6" t="s">
        <v>39</v>
      </c>
      <c r="G5" s="6">
        <v>4</v>
      </c>
      <c r="H5" s="7">
        <f>VLOOKUP(F5,'[1]NAMKAR '!$C$3:$E$110,3,FALSE)</f>
        <v>85</v>
      </c>
      <c r="I5" s="7">
        <f t="shared" si="0"/>
        <v>4</v>
      </c>
      <c r="J5" s="7">
        <v>25</v>
      </c>
      <c r="K5" s="22">
        <f t="shared" si="1"/>
        <v>369</v>
      </c>
      <c r="M5" s="1"/>
    </row>
    <row r="6" spans="1:16" s="4" customFormat="1" ht="15" customHeight="1">
      <c r="A6" s="21">
        <f t="shared" ref="A6:A51" si="2">A5+1</f>
        <v>3</v>
      </c>
      <c r="B6" s="6" t="s">
        <v>36</v>
      </c>
      <c r="C6" s="6" t="s">
        <v>40</v>
      </c>
      <c r="D6" s="6" t="s">
        <v>41</v>
      </c>
      <c r="E6" s="9" t="s">
        <v>12</v>
      </c>
      <c r="F6" s="6" t="s">
        <v>27</v>
      </c>
      <c r="G6" s="6">
        <v>4</v>
      </c>
      <c r="H6" s="7">
        <f>VLOOKUP(F6,'[1]NAMKAR '!$C$3:$E$110,3,FALSE)</f>
        <v>63</v>
      </c>
      <c r="I6" s="7">
        <f t="shared" si="0"/>
        <v>4</v>
      </c>
      <c r="J6" s="7">
        <v>25</v>
      </c>
      <c r="K6" s="22">
        <f t="shared" si="1"/>
        <v>281</v>
      </c>
      <c r="M6" s="1"/>
    </row>
    <row r="7" spans="1:16" s="4" customFormat="1" ht="15" customHeight="1">
      <c r="A7" s="21">
        <f t="shared" si="2"/>
        <v>4</v>
      </c>
      <c r="B7" s="6" t="s">
        <v>42</v>
      </c>
      <c r="C7" s="9" t="s">
        <v>43</v>
      </c>
      <c r="D7" s="6" t="s">
        <v>44</v>
      </c>
      <c r="E7" s="9" t="s">
        <v>12</v>
      </c>
      <c r="F7" s="9" t="s">
        <v>45</v>
      </c>
      <c r="G7" s="6">
        <v>5</v>
      </c>
      <c r="H7" s="7">
        <f>VLOOKUP(F7,'[1]NAMKAR '!$C$3:$E$110,3,FALSE)</f>
        <v>63</v>
      </c>
      <c r="I7" s="7">
        <f t="shared" si="0"/>
        <v>5</v>
      </c>
      <c r="J7" s="7">
        <v>25</v>
      </c>
      <c r="K7" s="22">
        <f t="shared" si="1"/>
        <v>345</v>
      </c>
      <c r="M7" s="1"/>
    </row>
    <row r="8" spans="1:16" s="4" customFormat="1" ht="15" customHeight="1">
      <c r="A8" s="21">
        <f t="shared" si="2"/>
        <v>5</v>
      </c>
      <c r="B8" s="6" t="s">
        <v>42</v>
      </c>
      <c r="C8" s="6" t="s">
        <v>46</v>
      </c>
      <c r="D8" s="6" t="s">
        <v>47</v>
      </c>
      <c r="E8" s="9" t="s">
        <v>12</v>
      </c>
      <c r="F8" s="6" t="s">
        <v>19</v>
      </c>
      <c r="G8" s="6">
        <v>15</v>
      </c>
      <c r="H8" s="7">
        <f>VLOOKUP(F8,'[1]NAMKAR '!$C$3:$E$110,3,FALSE)</f>
        <v>63</v>
      </c>
      <c r="I8" s="7">
        <f t="shared" si="0"/>
        <v>15</v>
      </c>
      <c r="J8" s="7">
        <v>25</v>
      </c>
      <c r="K8" s="22">
        <f t="shared" si="1"/>
        <v>985</v>
      </c>
      <c r="M8" s="1"/>
    </row>
    <row r="9" spans="1:16" s="4" customFormat="1" ht="15" customHeight="1">
      <c r="A9" s="21">
        <f t="shared" si="2"/>
        <v>6</v>
      </c>
      <c r="B9" s="6" t="s">
        <v>48</v>
      </c>
      <c r="C9" s="6" t="s">
        <v>49</v>
      </c>
      <c r="D9" s="6" t="s">
        <v>50</v>
      </c>
      <c r="E9" s="9" t="s">
        <v>12</v>
      </c>
      <c r="F9" s="9" t="s">
        <v>20</v>
      </c>
      <c r="G9" s="6">
        <v>15</v>
      </c>
      <c r="H9" s="7">
        <f>VLOOKUP(F9,'[1]NAMKAR '!$C$3:$E$110,3,FALSE)</f>
        <v>63</v>
      </c>
      <c r="I9" s="7">
        <f t="shared" si="0"/>
        <v>15</v>
      </c>
      <c r="J9" s="7">
        <v>25</v>
      </c>
      <c r="K9" s="22">
        <f t="shared" si="1"/>
        <v>985</v>
      </c>
      <c r="M9" s="1"/>
    </row>
    <row r="10" spans="1:16" s="4" customFormat="1" ht="15" customHeight="1">
      <c r="A10" s="21">
        <f t="shared" si="2"/>
        <v>7</v>
      </c>
      <c r="B10" s="6" t="s">
        <v>48</v>
      </c>
      <c r="C10" s="6" t="s">
        <v>51</v>
      </c>
      <c r="D10" s="6" t="s">
        <v>52</v>
      </c>
      <c r="E10" s="9" t="s">
        <v>12</v>
      </c>
      <c r="F10" s="9" t="s">
        <v>20</v>
      </c>
      <c r="G10" s="6">
        <v>3</v>
      </c>
      <c r="H10" s="7">
        <f>VLOOKUP(F10,'[1]NAMKAR '!$C$3:$E$110,3,FALSE)</f>
        <v>63</v>
      </c>
      <c r="I10" s="7">
        <f t="shared" si="0"/>
        <v>3</v>
      </c>
      <c r="J10" s="7">
        <v>25</v>
      </c>
      <c r="K10" s="22">
        <f t="shared" si="1"/>
        <v>217</v>
      </c>
      <c r="M10" s="1"/>
    </row>
    <row r="11" spans="1:16" s="4" customFormat="1" ht="15" customHeight="1">
      <c r="A11" s="21">
        <f t="shared" si="2"/>
        <v>8</v>
      </c>
      <c r="B11" s="6" t="s">
        <v>53</v>
      </c>
      <c r="C11" s="6" t="s">
        <v>54</v>
      </c>
      <c r="D11" s="6" t="s">
        <v>55</v>
      </c>
      <c r="E11" s="9" t="s">
        <v>12</v>
      </c>
      <c r="F11" s="6" t="s">
        <v>26</v>
      </c>
      <c r="G11" s="6">
        <v>5</v>
      </c>
      <c r="H11" s="7">
        <f>VLOOKUP(F11,'[1]NAMKAR '!$C$3:$E$110,3,FALSE)</f>
        <v>63</v>
      </c>
      <c r="I11" s="7">
        <f t="shared" si="0"/>
        <v>5</v>
      </c>
      <c r="J11" s="7">
        <v>25</v>
      </c>
      <c r="K11" s="22">
        <f t="shared" si="1"/>
        <v>345</v>
      </c>
      <c r="M11" s="1"/>
    </row>
    <row r="12" spans="1:16" s="4" customFormat="1" ht="15" customHeight="1">
      <c r="A12" s="21">
        <f t="shared" si="2"/>
        <v>9</v>
      </c>
      <c r="B12" s="6" t="s">
        <v>53</v>
      </c>
      <c r="C12" s="6" t="s">
        <v>56</v>
      </c>
      <c r="D12" s="6" t="s">
        <v>57</v>
      </c>
      <c r="E12" s="9" t="s">
        <v>12</v>
      </c>
      <c r="F12" s="6" t="s">
        <v>13</v>
      </c>
      <c r="G12" s="6">
        <v>6</v>
      </c>
      <c r="H12" s="7">
        <f>VLOOKUP(F12,'[1]NAMKAR '!$C$3:$E$110,3,FALSE)</f>
        <v>90</v>
      </c>
      <c r="I12" s="7">
        <f t="shared" si="0"/>
        <v>6</v>
      </c>
      <c r="J12" s="7">
        <v>25</v>
      </c>
      <c r="K12" s="22">
        <f t="shared" si="1"/>
        <v>571</v>
      </c>
      <c r="M12" s="1"/>
    </row>
    <row r="13" spans="1:16" s="4" customFormat="1" ht="15" customHeight="1">
      <c r="A13" s="21">
        <f t="shared" si="2"/>
        <v>10</v>
      </c>
      <c r="B13" s="6" t="s">
        <v>58</v>
      </c>
      <c r="C13" s="6" t="s">
        <v>59</v>
      </c>
      <c r="D13" s="6" t="s">
        <v>60</v>
      </c>
      <c r="E13" s="9" t="s">
        <v>12</v>
      </c>
      <c r="F13" s="6" t="s">
        <v>25</v>
      </c>
      <c r="G13" s="6">
        <v>3</v>
      </c>
      <c r="H13" s="7">
        <f>VLOOKUP(F13,'[1]NAMKAR '!$C$3:$E$110,3,FALSE)</f>
        <v>63</v>
      </c>
      <c r="I13" s="7">
        <f t="shared" si="0"/>
        <v>3</v>
      </c>
      <c r="J13" s="7">
        <v>25</v>
      </c>
      <c r="K13" s="22">
        <f t="shared" si="1"/>
        <v>217</v>
      </c>
      <c r="M13" s="1"/>
    </row>
    <row r="14" spans="1:16" s="4" customFormat="1" ht="15" customHeight="1">
      <c r="A14" s="21">
        <f t="shared" si="2"/>
        <v>11</v>
      </c>
      <c r="B14" s="6" t="s">
        <v>58</v>
      </c>
      <c r="C14" s="6" t="s">
        <v>61</v>
      </c>
      <c r="D14" s="6" t="s">
        <v>62</v>
      </c>
      <c r="E14" s="9" t="s">
        <v>12</v>
      </c>
      <c r="F14" s="6" t="s">
        <v>16</v>
      </c>
      <c r="G14" s="6">
        <v>5</v>
      </c>
      <c r="H14" s="7">
        <f>VLOOKUP(F14,'[1]NAMKAR '!$C$3:$E$110,3,FALSE)</f>
        <v>90</v>
      </c>
      <c r="I14" s="7">
        <f t="shared" si="0"/>
        <v>5</v>
      </c>
      <c r="J14" s="7">
        <v>25</v>
      </c>
      <c r="K14" s="22">
        <f t="shared" si="1"/>
        <v>480</v>
      </c>
      <c r="M14" s="1"/>
    </row>
    <row r="15" spans="1:16" s="4" customFormat="1" ht="15" customHeight="1">
      <c r="A15" s="21">
        <f t="shared" si="2"/>
        <v>12</v>
      </c>
      <c r="B15" s="6" t="s">
        <v>63</v>
      </c>
      <c r="C15" s="6" t="s">
        <v>64</v>
      </c>
      <c r="D15" s="6" t="s">
        <v>65</v>
      </c>
      <c r="E15" s="9" t="s">
        <v>12</v>
      </c>
      <c r="F15" s="6" t="s">
        <v>66</v>
      </c>
      <c r="G15" s="6">
        <v>20</v>
      </c>
      <c r="H15" s="7">
        <v>40</v>
      </c>
      <c r="I15" s="7">
        <f t="shared" si="0"/>
        <v>20</v>
      </c>
      <c r="J15" s="7">
        <v>25</v>
      </c>
      <c r="K15" s="22">
        <f t="shared" si="1"/>
        <v>845</v>
      </c>
      <c r="M15" s="1"/>
    </row>
    <row r="16" spans="1:16" s="4" customFormat="1" ht="15" customHeight="1">
      <c r="A16" s="21">
        <f t="shared" si="2"/>
        <v>13</v>
      </c>
      <c r="B16" s="6" t="s">
        <v>67</v>
      </c>
      <c r="C16" s="6" t="s">
        <v>68</v>
      </c>
      <c r="D16" s="6" t="s">
        <v>69</v>
      </c>
      <c r="E16" s="9" t="s">
        <v>12</v>
      </c>
      <c r="F16" s="6" t="s">
        <v>19</v>
      </c>
      <c r="G16" s="6">
        <v>20</v>
      </c>
      <c r="H16" s="7">
        <f>VLOOKUP(F16,'[1]NAMKAR '!$C$3:$E$110,3,FALSE)</f>
        <v>63</v>
      </c>
      <c r="I16" s="7">
        <f t="shared" si="0"/>
        <v>20</v>
      </c>
      <c r="J16" s="7">
        <v>25</v>
      </c>
      <c r="K16" s="22">
        <f t="shared" si="1"/>
        <v>1305</v>
      </c>
      <c r="M16" s="1"/>
    </row>
    <row r="17" spans="1:13" s="4" customFormat="1" ht="15" customHeight="1">
      <c r="A17" s="21">
        <f t="shared" si="2"/>
        <v>14</v>
      </c>
      <c r="B17" s="6" t="s">
        <v>70</v>
      </c>
      <c r="C17" s="6" t="s">
        <v>71</v>
      </c>
      <c r="D17" s="6" t="s">
        <v>72</v>
      </c>
      <c r="E17" s="9" t="s">
        <v>12</v>
      </c>
      <c r="F17" s="6" t="s">
        <v>73</v>
      </c>
      <c r="G17" s="6">
        <v>7</v>
      </c>
      <c r="H17" s="7">
        <v>40</v>
      </c>
      <c r="I17" s="7">
        <f t="shared" si="0"/>
        <v>7</v>
      </c>
      <c r="J17" s="7">
        <v>25</v>
      </c>
      <c r="K17" s="22">
        <f t="shared" si="1"/>
        <v>312</v>
      </c>
      <c r="M17" s="1"/>
    </row>
    <row r="18" spans="1:13" s="4" customFormat="1" ht="15" customHeight="1">
      <c r="A18" s="21">
        <f t="shared" si="2"/>
        <v>15</v>
      </c>
      <c r="B18" s="6" t="s">
        <v>70</v>
      </c>
      <c r="C18" s="6" t="s">
        <v>74</v>
      </c>
      <c r="D18" s="6" t="s">
        <v>75</v>
      </c>
      <c r="E18" s="9" t="s">
        <v>12</v>
      </c>
      <c r="F18" s="6" t="s">
        <v>15</v>
      </c>
      <c r="G18" s="6">
        <v>13</v>
      </c>
      <c r="H18" s="7">
        <f>VLOOKUP(F18,'[1]NAMKAR '!$C$3:$E$110,3,FALSE)</f>
        <v>63</v>
      </c>
      <c r="I18" s="7">
        <f t="shared" si="0"/>
        <v>13</v>
      </c>
      <c r="J18" s="7">
        <v>25</v>
      </c>
      <c r="K18" s="22">
        <f t="shared" si="1"/>
        <v>857</v>
      </c>
      <c r="M18" s="1"/>
    </row>
    <row r="19" spans="1:13" s="4" customFormat="1" ht="15" customHeight="1">
      <c r="A19" s="21">
        <f t="shared" si="2"/>
        <v>16</v>
      </c>
      <c r="B19" s="6" t="s">
        <v>70</v>
      </c>
      <c r="C19" s="6" t="s">
        <v>76</v>
      </c>
      <c r="D19" s="6" t="s">
        <v>77</v>
      </c>
      <c r="E19" s="9" t="s">
        <v>12</v>
      </c>
      <c r="F19" s="6" t="s">
        <v>17</v>
      </c>
      <c r="G19" s="6">
        <v>7</v>
      </c>
      <c r="H19" s="7">
        <f>VLOOKUP(F19,'[1]NAMKAR '!$C$3:$E$110,3,FALSE)</f>
        <v>85</v>
      </c>
      <c r="I19" s="7">
        <f t="shared" si="0"/>
        <v>7</v>
      </c>
      <c r="J19" s="7">
        <v>25</v>
      </c>
      <c r="K19" s="22">
        <f t="shared" si="1"/>
        <v>627</v>
      </c>
      <c r="M19" s="1"/>
    </row>
    <row r="20" spans="1:13" s="4" customFormat="1" ht="15" customHeight="1">
      <c r="A20" s="21">
        <f t="shared" si="2"/>
        <v>17</v>
      </c>
      <c r="B20" s="6" t="s">
        <v>70</v>
      </c>
      <c r="C20" s="6" t="s">
        <v>78</v>
      </c>
      <c r="D20" s="6" t="s">
        <v>79</v>
      </c>
      <c r="E20" s="9" t="s">
        <v>12</v>
      </c>
      <c r="F20" s="6" t="s">
        <v>29</v>
      </c>
      <c r="G20" s="6">
        <v>12</v>
      </c>
      <c r="H20" s="7">
        <f>VLOOKUP(F20,'[1]NAMKAR '!$C$3:$E$110,3,FALSE)</f>
        <v>85</v>
      </c>
      <c r="I20" s="7">
        <f t="shared" si="0"/>
        <v>12</v>
      </c>
      <c r="J20" s="7">
        <v>25</v>
      </c>
      <c r="K20" s="22">
        <f t="shared" si="1"/>
        <v>1057</v>
      </c>
      <c r="M20" s="1"/>
    </row>
    <row r="21" spans="1:13" s="4" customFormat="1" ht="15" customHeight="1">
      <c r="A21" s="21">
        <f t="shared" si="2"/>
        <v>18</v>
      </c>
      <c r="B21" s="6" t="s">
        <v>70</v>
      </c>
      <c r="C21" s="6" t="s">
        <v>80</v>
      </c>
      <c r="D21" s="6" t="s">
        <v>81</v>
      </c>
      <c r="E21" s="9" t="s">
        <v>12</v>
      </c>
      <c r="F21" s="6" t="s">
        <v>73</v>
      </c>
      <c r="G21" s="6">
        <v>11</v>
      </c>
      <c r="H21" s="7">
        <v>40</v>
      </c>
      <c r="I21" s="7">
        <f t="shared" si="0"/>
        <v>11</v>
      </c>
      <c r="J21" s="7">
        <v>25</v>
      </c>
      <c r="K21" s="22">
        <f t="shared" si="1"/>
        <v>476</v>
      </c>
      <c r="M21" s="1"/>
    </row>
    <row r="22" spans="1:13" s="4" customFormat="1" ht="15" customHeight="1">
      <c r="A22" s="21">
        <f t="shared" si="2"/>
        <v>19</v>
      </c>
      <c r="B22" s="6" t="s">
        <v>70</v>
      </c>
      <c r="C22" s="6" t="s">
        <v>82</v>
      </c>
      <c r="D22" s="6" t="s">
        <v>83</v>
      </c>
      <c r="E22" s="9" t="s">
        <v>12</v>
      </c>
      <c r="F22" s="6" t="s">
        <v>73</v>
      </c>
      <c r="G22" s="6">
        <v>15</v>
      </c>
      <c r="H22" s="7">
        <v>40</v>
      </c>
      <c r="I22" s="7">
        <f t="shared" si="0"/>
        <v>15</v>
      </c>
      <c r="J22" s="7">
        <v>25</v>
      </c>
      <c r="K22" s="22">
        <f t="shared" si="1"/>
        <v>640</v>
      </c>
      <c r="M22" s="1"/>
    </row>
    <row r="23" spans="1:13" s="4" customFormat="1" ht="15" customHeight="1">
      <c r="A23" s="21">
        <f t="shared" si="2"/>
        <v>20</v>
      </c>
      <c r="B23" s="6" t="s">
        <v>84</v>
      </c>
      <c r="C23" s="6" t="s">
        <v>85</v>
      </c>
      <c r="D23" s="6" t="s">
        <v>86</v>
      </c>
      <c r="E23" s="9" t="s">
        <v>12</v>
      </c>
      <c r="F23" s="6" t="s">
        <v>87</v>
      </c>
      <c r="G23" s="6">
        <v>48</v>
      </c>
      <c r="H23" s="7">
        <f>VLOOKUP(F23,'[1]NAMKAR '!$C$3:$E$110,3,FALSE)</f>
        <v>63</v>
      </c>
      <c r="I23" s="7">
        <f t="shared" si="0"/>
        <v>48</v>
      </c>
      <c r="J23" s="7">
        <v>25</v>
      </c>
      <c r="K23" s="22">
        <f t="shared" si="1"/>
        <v>3097</v>
      </c>
      <c r="M23" s="1"/>
    </row>
    <row r="24" spans="1:13" s="4" customFormat="1" ht="15" customHeight="1">
      <c r="A24" s="21">
        <f t="shared" si="2"/>
        <v>21</v>
      </c>
      <c r="B24" s="6" t="s">
        <v>84</v>
      </c>
      <c r="C24" s="6" t="s">
        <v>88</v>
      </c>
      <c r="D24" s="6" t="s">
        <v>89</v>
      </c>
      <c r="E24" s="9" t="s">
        <v>12</v>
      </c>
      <c r="F24" s="6" t="s">
        <v>14</v>
      </c>
      <c r="G24" s="6">
        <v>13</v>
      </c>
      <c r="H24" s="7">
        <f>VLOOKUP(F24,'[1]NAMKAR '!$C$3:$E$110,3,FALSE)</f>
        <v>80</v>
      </c>
      <c r="I24" s="7">
        <f t="shared" si="0"/>
        <v>13</v>
      </c>
      <c r="J24" s="7">
        <v>25</v>
      </c>
      <c r="K24" s="22">
        <f t="shared" si="1"/>
        <v>1078</v>
      </c>
      <c r="M24" s="1"/>
    </row>
    <row r="25" spans="1:13" s="4" customFormat="1" ht="15" customHeight="1">
      <c r="A25" s="21">
        <f t="shared" si="2"/>
        <v>22</v>
      </c>
      <c r="B25" s="6" t="s">
        <v>84</v>
      </c>
      <c r="C25" s="6" t="s">
        <v>90</v>
      </c>
      <c r="D25" s="6" t="s">
        <v>91</v>
      </c>
      <c r="E25" s="9" t="s">
        <v>12</v>
      </c>
      <c r="F25" s="6" t="s">
        <v>13</v>
      </c>
      <c r="G25" s="6">
        <v>6</v>
      </c>
      <c r="H25" s="7">
        <f>VLOOKUP(F25,'[1]NAMKAR '!$C$3:$E$110,3,FALSE)</f>
        <v>90</v>
      </c>
      <c r="I25" s="7">
        <f t="shared" si="0"/>
        <v>6</v>
      </c>
      <c r="J25" s="7">
        <v>25</v>
      </c>
      <c r="K25" s="22">
        <f t="shared" si="1"/>
        <v>571</v>
      </c>
      <c r="M25" s="1"/>
    </row>
    <row r="26" spans="1:13" s="4" customFormat="1" ht="15" customHeight="1">
      <c r="A26" s="21">
        <f t="shared" si="2"/>
        <v>23</v>
      </c>
      <c r="B26" s="6" t="s">
        <v>84</v>
      </c>
      <c r="C26" s="6" t="s">
        <v>92</v>
      </c>
      <c r="D26" s="6" t="s">
        <v>93</v>
      </c>
      <c r="E26" s="9" t="s">
        <v>12</v>
      </c>
      <c r="F26" s="6" t="s">
        <v>28</v>
      </c>
      <c r="G26" s="6">
        <v>11</v>
      </c>
      <c r="H26" s="7">
        <f>VLOOKUP(F26,'[1]NAMKAR '!$C$3:$E$110,3,FALSE)</f>
        <v>63</v>
      </c>
      <c r="I26" s="7">
        <f t="shared" si="0"/>
        <v>11</v>
      </c>
      <c r="J26" s="7">
        <v>25</v>
      </c>
      <c r="K26" s="22">
        <f t="shared" si="1"/>
        <v>729</v>
      </c>
      <c r="M26" s="1"/>
    </row>
    <row r="27" spans="1:13" s="4" customFormat="1" ht="15" customHeight="1">
      <c r="A27" s="21">
        <f t="shared" si="2"/>
        <v>24</v>
      </c>
      <c r="B27" s="6" t="s">
        <v>84</v>
      </c>
      <c r="C27" s="6" t="s">
        <v>94</v>
      </c>
      <c r="D27" s="6" t="s">
        <v>95</v>
      </c>
      <c r="E27" s="9" t="s">
        <v>12</v>
      </c>
      <c r="F27" s="6" t="s">
        <v>73</v>
      </c>
      <c r="G27" s="6">
        <v>12</v>
      </c>
      <c r="H27" s="7">
        <v>40</v>
      </c>
      <c r="I27" s="7">
        <f t="shared" si="0"/>
        <v>12</v>
      </c>
      <c r="J27" s="7">
        <v>25</v>
      </c>
      <c r="K27" s="22">
        <f t="shared" si="1"/>
        <v>517</v>
      </c>
      <c r="M27" s="1"/>
    </row>
    <row r="28" spans="1:13" s="4" customFormat="1" ht="15" customHeight="1">
      <c r="A28" s="21">
        <f t="shared" si="2"/>
        <v>25</v>
      </c>
      <c r="B28" s="6" t="s">
        <v>96</v>
      </c>
      <c r="C28" s="6" t="s">
        <v>97</v>
      </c>
      <c r="D28" s="6" t="s">
        <v>98</v>
      </c>
      <c r="E28" s="9" t="s">
        <v>12</v>
      </c>
      <c r="F28" s="6" t="s">
        <v>19</v>
      </c>
      <c r="G28" s="6">
        <v>14</v>
      </c>
      <c r="H28" s="7">
        <f>VLOOKUP(F28,'[1]NAMKAR '!$C$3:$E$110,3,FALSE)</f>
        <v>63</v>
      </c>
      <c r="I28" s="7">
        <f t="shared" si="0"/>
        <v>14</v>
      </c>
      <c r="J28" s="7">
        <v>25</v>
      </c>
      <c r="K28" s="22">
        <f t="shared" si="1"/>
        <v>921</v>
      </c>
      <c r="M28" s="1"/>
    </row>
    <row r="29" spans="1:13" s="4" customFormat="1" ht="15" customHeight="1">
      <c r="A29" s="21">
        <f t="shared" si="2"/>
        <v>26</v>
      </c>
      <c r="B29" s="6" t="s">
        <v>99</v>
      </c>
      <c r="C29" s="6" t="s">
        <v>100</v>
      </c>
      <c r="D29" s="6" t="s">
        <v>101</v>
      </c>
      <c r="E29" s="9" t="s">
        <v>12</v>
      </c>
      <c r="F29" s="6" t="s">
        <v>102</v>
      </c>
      <c r="G29" s="6">
        <v>3</v>
      </c>
      <c r="H29" s="7">
        <f>VLOOKUP(F29,'[1]NAMKAR '!$C$3:$E$110,3,FALSE)</f>
        <v>63</v>
      </c>
      <c r="I29" s="7">
        <f t="shared" si="0"/>
        <v>3</v>
      </c>
      <c r="J29" s="7">
        <v>25</v>
      </c>
      <c r="K29" s="22">
        <f t="shared" si="1"/>
        <v>217</v>
      </c>
      <c r="M29" s="1"/>
    </row>
    <row r="30" spans="1:13" s="4" customFormat="1" ht="15" customHeight="1">
      <c r="A30" s="21">
        <f t="shared" si="2"/>
        <v>27</v>
      </c>
      <c r="B30" s="6" t="s">
        <v>99</v>
      </c>
      <c r="C30" s="6" t="s">
        <v>103</v>
      </c>
      <c r="D30" s="6" t="s">
        <v>30</v>
      </c>
      <c r="E30" s="9" t="s">
        <v>12</v>
      </c>
      <c r="F30" s="6" t="s">
        <v>15</v>
      </c>
      <c r="G30" s="6">
        <v>4</v>
      </c>
      <c r="H30" s="7">
        <f>VLOOKUP(F30,'[1]NAMKAR '!$C$3:$E$110,3,FALSE)</f>
        <v>63</v>
      </c>
      <c r="I30" s="7">
        <f t="shared" si="0"/>
        <v>4</v>
      </c>
      <c r="J30" s="7">
        <v>25</v>
      </c>
      <c r="K30" s="22">
        <f t="shared" si="1"/>
        <v>281</v>
      </c>
      <c r="M30" s="1"/>
    </row>
    <row r="31" spans="1:13" s="4" customFormat="1" ht="15" customHeight="1">
      <c r="A31" s="21">
        <f t="shared" si="2"/>
        <v>28</v>
      </c>
      <c r="B31" s="6" t="s">
        <v>104</v>
      </c>
      <c r="C31" s="6" t="s">
        <v>105</v>
      </c>
      <c r="D31" s="6" t="s">
        <v>106</v>
      </c>
      <c r="E31" s="9" t="s">
        <v>12</v>
      </c>
      <c r="F31" s="6" t="s">
        <v>26</v>
      </c>
      <c r="G31" s="6">
        <v>3</v>
      </c>
      <c r="H31" s="7">
        <f>VLOOKUP(F31,'[1]NAMKAR '!$C$3:$E$110,3,FALSE)</f>
        <v>63</v>
      </c>
      <c r="I31" s="7">
        <f t="shared" si="0"/>
        <v>3</v>
      </c>
      <c r="J31" s="7">
        <v>25</v>
      </c>
      <c r="K31" s="22">
        <f t="shared" si="1"/>
        <v>217</v>
      </c>
      <c r="M31" s="1"/>
    </row>
    <row r="32" spans="1:13" s="4" customFormat="1" ht="15" customHeight="1">
      <c r="A32" s="21">
        <f t="shared" si="2"/>
        <v>29</v>
      </c>
      <c r="B32" s="6" t="s">
        <v>104</v>
      </c>
      <c r="C32" s="6" t="s">
        <v>107</v>
      </c>
      <c r="D32" s="6" t="s">
        <v>108</v>
      </c>
      <c r="E32" s="9" t="s">
        <v>12</v>
      </c>
      <c r="F32" s="6" t="s">
        <v>109</v>
      </c>
      <c r="G32" s="6">
        <v>3</v>
      </c>
      <c r="H32" s="7">
        <f>VLOOKUP(F32,'[1]NAMKAR '!$C$3:$E$110,3,FALSE)</f>
        <v>63</v>
      </c>
      <c r="I32" s="7">
        <f t="shared" si="0"/>
        <v>3</v>
      </c>
      <c r="J32" s="7">
        <v>25</v>
      </c>
      <c r="K32" s="22">
        <f t="shared" si="1"/>
        <v>217</v>
      </c>
      <c r="M32" s="1"/>
    </row>
    <row r="33" spans="1:13" s="4" customFormat="1" ht="15" customHeight="1">
      <c r="A33" s="21">
        <f t="shared" si="2"/>
        <v>30</v>
      </c>
      <c r="B33" s="6" t="s">
        <v>104</v>
      </c>
      <c r="C33" s="6" t="s">
        <v>110</v>
      </c>
      <c r="D33" s="6" t="s">
        <v>31</v>
      </c>
      <c r="E33" s="9" t="s">
        <v>12</v>
      </c>
      <c r="F33" s="6" t="s">
        <v>66</v>
      </c>
      <c r="G33" s="6">
        <v>26</v>
      </c>
      <c r="H33" s="7">
        <v>40</v>
      </c>
      <c r="I33" s="7">
        <f t="shared" si="0"/>
        <v>26</v>
      </c>
      <c r="J33" s="7">
        <v>25</v>
      </c>
      <c r="K33" s="22">
        <f t="shared" si="1"/>
        <v>1091</v>
      </c>
      <c r="M33" s="1"/>
    </row>
    <row r="34" spans="1:13" s="4" customFormat="1" ht="15" customHeight="1">
      <c r="A34" s="21">
        <f t="shared" si="2"/>
        <v>31</v>
      </c>
      <c r="B34" s="6" t="s">
        <v>104</v>
      </c>
      <c r="C34" s="6" t="s">
        <v>111</v>
      </c>
      <c r="D34" s="6" t="s">
        <v>112</v>
      </c>
      <c r="E34" s="9" t="s">
        <v>12</v>
      </c>
      <c r="F34" s="6" t="s">
        <v>73</v>
      </c>
      <c r="G34" s="6">
        <v>9</v>
      </c>
      <c r="H34" s="7">
        <v>40</v>
      </c>
      <c r="I34" s="7">
        <f t="shared" si="0"/>
        <v>9</v>
      </c>
      <c r="J34" s="7">
        <v>25</v>
      </c>
      <c r="K34" s="22">
        <f t="shared" si="1"/>
        <v>394</v>
      </c>
      <c r="M34" s="1"/>
    </row>
    <row r="35" spans="1:13" s="4" customFormat="1" ht="15" customHeight="1">
      <c r="A35" s="21">
        <f t="shared" si="2"/>
        <v>32</v>
      </c>
      <c r="B35" s="6" t="s">
        <v>113</v>
      </c>
      <c r="C35" s="6" t="s">
        <v>114</v>
      </c>
      <c r="D35" s="6" t="s">
        <v>115</v>
      </c>
      <c r="E35" s="9" t="s">
        <v>12</v>
      </c>
      <c r="F35" s="9" t="s">
        <v>23</v>
      </c>
      <c r="G35" s="6">
        <v>12</v>
      </c>
      <c r="H35" s="7">
        <f>VLOOKUP(F35,'[1]NAMKAR '!$C$3:$E$110,3,FALSE)</f>
        <v>63</v>
      </c>
      <c r="I35" s="7">
        <f t="shared" si="0"/>
        <v>12</v>
      </c>
      <c r="J35" s="7">
        <v>25</v>
      </c>
      <c r="K35" s="22">
        <f t="shared" si="1"/>
        <v>793</v>
      </c>
      <c r="M35" s="1"/>
    </row>
    <row r="36" spans="1:13" s="4" customFormat="1" ht="15" customHeight="1">
      <c r="A36" s="21">
        <f t="shared" si="2"/>
        <v>33</v>
      </c>
      <c r="B36" s="6" t="s">
        <v>116</v>
      </c>
      <c r="C36" s="6" t="s">
        <v>117</v>
      </c>
      <c r="D36" s="6" t="s">
        <v>118</v>
      </c>
      <c r="E36" s="9" t="s">
        <v>12</v>
      </c>
      <c r="F36" s="6" t="s">
        <v>15</v>
      </c>
      <c r="G36" s="6">
        <v>12</v>
      </c>
      <c r="H36" s="7">
        <f>VLOOKUP(F36,'[1]NAMKAR '!$C$3:$E$110,3,FALSE)</f>
        <v>63</v>
      </c>
      <c r="I36" s="7">
        <f t="shared" si="0"/>
        <v>12</v>
      </c>
      <c r="J36" s="7">
        <v>25</v>
      </c>
      <c r="K36" s="22">
        <f t="shared" si="1"/>
        <v>793</v>
      </c>
      <c r="M36" s="1"/>
    </row>
    <row r="37" spans="1:13" s="4" customFormat="1" ht="15" customHeight="1">
      <c r="A37" s="21">
        <f t="shared" si="2"/>
        <v>34</v>
      </c>
      <c r="B37" s="6" t="s">
        <v>116</v>
      </c>
      <c r="C37" s="6" t="s">
        <v>119</v>
      </c>
      <c r="D37" s="6" t="s">
        <v>120</v>
      </c>
      <c r="E37" s="9" t="s">
        <v>12</v>
      </c>
      <c r="F37" s="6" t="s">
        <v>19</v>
      </c>
      <c r="G37" s="6">
        <v>20</v>
      </c>
      <c r="H37" s="7">
        <f>VLOOKUP(F37,'[1]NAMKAR '!$C$3:$E$110,3,FALSE)</f>
        <v>63</v>
      </c>
      <c r="I37" s="7">
        <f t="shared" si="0"/>
        <v>20</v>
      </c>
      <c r="J37" s="7">
        <v>25</v>
      </c>
      <c r="K37" s="22">
        <f t="shared" si="1"/>
        <v>1305</v>
      </c>
      <c r="M37" s="1"/>
    </row>
    <row r="38" spans="1:13" s="4" customFormat="1" ht="15" customHeight="1">
      <c r="A38" s="21">
        <f t="shared" si="2"/>
        <v>35</v>
      </c>
      <c r="B38" s="6" t="s">
        <v>121</v>
      </c>
      <c r="C38" s="6" t="s">
        <v>122</v>
      </c>
      <c r="D38" s="6" t="s">
        <v>123</v>
      </c>
      <c r="E38" s="9" t="s">
        <v>12</v>
      </c>
      <c r="F38" s="6" t="s">
        <v>28</v>
      </c>
      <c r="G38" s="6">
        <v>16</v>
      </c>
      <c r="H38" s="7">
        <f>VLOOKUP(F38,'[1]NAMKAR '!$C$3:$E$110,3,FALSE)</f>
        <v>63</v>
      </c>
      <c r="I38" s="7">
        <f t="shared" si="0"/>
        <v>16</v>
      </c>
      <c r="J38" s="7">
        <v>25</v>
      </c>
      <c r="K38" s="22">
        <f t="shared" si="1"/>
        <v>1049</v>
      </c>
      <c r="M38" s="1"/>
    </row>
    <row r="39" spans="1:13" s="4" customFormat="1" ht="15" customHeight="1">
      <c r="A39" s="21">
        <f t="shared" si="2"/>
        <v>36</v>
      </c>
      <c r="B39" s="6" t="s">
        <v>121</v>
      </c>
      <c r="C39" s="6" t="s">
        <v>124</v>
      </c>
      <c r="D39" s="6" t="s">
        <v>125</v>
      </c>
      <c r="E39" s="9" t="s">
        <v>12</v>
      </c>
      <c r="F39" s="6" t="s">
        <v>73</v>
      </c>
      <c r="G39" s="6">
        <v>14</v>
      </c>
      <c r="H39" s="7">
        <v>40</v>
      </c>
      <c r="I39" s="7">
        <f t="shared" si="0"/>
        <v>14</v>
      </c>
      <c r="J39" s="7">
        <v>25</v>
      </c>
      <c r="K39" s="22">
        <f t="shared" si="1"/>
        <v>599</v>
      </c>
      <c r="M39" s="1"/>
    </row>
    <row r="40" spans="1:13" s="4" customFormat="1" ht="15" customHeight="1">
      <c r="A40" s="21">
        <f t="shared" si="2"/>
        <v>37</v>
      </c>
      <c r="B40" s="6" t="s">
        <v>121</v>
      </c>
      <c r="C40" s="6" t="s">
        <v>126</v>
      </c>
      <c r="D40" s="6" t="s">
        <v>127</v>
      </c>
      <c r="E40" s="9" t="s">
        <v>12</v>
      </c>
      <c r="F40" s="6" t="s">
        <v>87</v>
      </c>
      <c r="G40" s="6">
        <v>30</v>
      </c>
      <c r="H40" s="7">
        <f>VLOOKUP(F40,'[1]NAMKAR '!$C$3:$E$110,3,FALSE)</f>
        <v>63</v>
      </c>
      <c r="I40" s="7">
        <f t="shared" si="0"/>
        <v>30</v>
      </c>
      <c r="J40" s="7">
        <v>25</v>
      </c>
      <c r="K40" s="22">
        <f t="shared" si="1"/>
        <v>1945</v>
      </c>
      <c r="M40" s="1"/>
    </row>
    <row r="41" spans="1:13" s="4" customFormat="1" ht="15" customHeight="1">
      <c r="A41" s="21">
        <f t="shared" si="2"/>
        <v>38</v>
      </c>
      <c r="B41" s="6" t="s">
        <v>121</v>
      </c>
      <c r="C41" s="6" t="s">
        <v>128</v>
      </c>
      <c r="D41" s="6" t="s">
        <v>129</v>
      </c>
      <c r="E41" s="9" t="s">
        <v>12</v>
      </c>
      <c r="F41" s="6" t="s">
        <v>19</v>
      </c>
      <c r="G41" s="6">
        <v>15</v>
      </c>
      <c r="H41" s="7">
        <f>VLOOKUP(F41,'[1]NAMKAR '!$C$3:$E$110,3,FALSE)</f>
        <v>63</v>
      </c>
      <c r="I41" s="7">
        <f t="shared" si="0"/>
        <v>15</v>
      </c>
      <c r="J41" s="7">
        <v>25</v>
      </c>
      <c r="K41" s="22">
        <f t="shared" si="1"/>
        <v>985</v>
      </c>
      <c r="M41" s="1"/>
    </row>
    <row r="42" spans="1:13" s="4" customFormat="1" ht="15" customHeight="1">
      <c r="A42" s="21">
        <f t="shared" si="2"/>
        <v>39</v>
      </c>
      <c r="B42" s="6" t="s">
        <v>121</v>
      </c>
      <c r="C42" s="6" t="s">
        <v>130</v>
      </c>
      <c r="D42" s="6" t="s">
        <v>131</v>
      </c>
      <c r="E42" s="9" t="s">
        <v>12</v>
      </c>
      <c r="F42" s="6" t="s">
        <v>17</v>
      </c>
      <c r="G42" s="6">
        <v>10</v>
      </c>
      <c r="H42" s="7">
        <f>VLOOKUP(F42,'[1]NAMKAR '!$C$3:$E$110,3,FALSE)</f>
        <v>85</v>
      </c>
      <c r="I42" s="7">
        <f t="shared" si="0"/>
        <v>10</v>
      </c>
      <c r="J42" s="7">
        <v>25</v>
      </c>
      <c r="K42" s="22">
        <f t="shared" si="1"/>
        <v>885</v>
      </c>
      <c r="M42" s="1"/>
    </row>
    <row r="43" spans="1:13" s="4" customFormat="1" ht="15" customHeight="1">
      <c r="A43" s="21">
        <f t="shared" si="2"/>
        <v>40</v>
      </c>
      <c r="B43" s="6" t="s">
        <v>121</v>
      </c>
      <c r="C43" s="6" t="s">
        <v>132</v>
      </c>
      <c r="D43" s="6" t="s">
        <v>133</v>
      </c>
      <c r="E43" s="9" t="s">
        <v>12</v>
      </c>
      <c r="F43" s="6" t="s">
        <v>14</v>
      </c>
      <c r="G43" s="6">
        <v>15</v>
      </c>
      <c r="H43" s="7">
        <f>VLOOKUP(F43,'[1]NAMKAR '!$C$3:$E$110,3,FALSE)</f>
        <v>80</v>
      </c>
      <c r="I43" s="7">
        <f t="shared" si="0"/>
        <v>15</v>
      </c>
      <c r="J43" s="7">
        <v>25</v>
      </c>
      <c r="K43" s="22">
        <f t="shared" si="1"/>
        <v>1240</v>
      </c>
      <c r="M43" s="1"/>
    </row>
    <row r="44" spans="1:13" s="4" customFormat="1" ht="15" customHeight="1">
      <c r="A44" s="21">
        <f t="shared" si="2"/>
        <v>41</v>
      </c>
      <c r="B44" s="6" t="s">
        <v>134</v>
      </c>
      <c r="C44" s="6" t="s">
        <v>135</v>
      </c>
      <c r="D44" s="6" t="s">
        <v>136</v>
      </c>
      <c r="E44" s="9" t="s">
        <v>12</v>
      </c>
      <c r="F44" s="6" t="s">
        <v>102</v>
      </c>
      <c r="G44" s="6">
        <v>5</v>
      </c>
      <c r="H44" s="7">
        <f>VLOOKUP(F44,'[1]NAMKAR '!$C$3:$E$110,3,FALSE)</f>
        <v>63</v>
      </c>
      <c r="I44" s="7">
        <f t="shared" si="0"/>
        <v>5</v>
      </c>
      <c r="J44" s="7">
        <v>25</v>
      </c>
      <c r="K44" s="22">
        <f t="shared" si="1"/>
        <v>345</v>
      </c>
      <c r="M44" s="1"/>
    </row>
    <row r="45" spans="1:13" s="4" customFormat="1" ht="15" customHeight="1">
      <c r="A45" s="21">
        <f t="shared" si="2"/>
        <v>42</v>
      </c>
      <c r="B45" s="6" t="s">
        <v>137</v>
      </c>
      <c r="C45" s="6" t="s">
        <v>138</v>
      </c>
      <c r="D45" s="6" t="s">
        <v>32</v>
      </c>
      <c r="E45" s="9" t="s">
        <v>12</v>
      </c>
      <c r="F45" s="6" t="s">
        <v>24</v>
      </c>
      <c r="G45" s="6">
        <v>4</v>
      </c>
      <c r="H45" s="7">
        <f>VLOOKUP(F45,'[1]NAMKAR '!$C$3:$E$110,3,FALSE)</f>
        <v>63</v>
      </c>
      <c r="I45" s="7">
        <f t="shared" si="0"/>
        <v>4</v>
      </c>
      <c r="J45" s="7">
        <v>25</v>
      </c>
      <c r="K45" s="22">
        <f t="shared" si="1"/>
        <v>281</v>
      </c>
      <c r="M45" s="1"/>
    </row>
    <row r="46" spans="1:13" s="4" customFormat="1" ht="15" customHeight="1">
      <c r="A46" s="21">
        <f t="shared" si="2"/>
        <v>43</v>
      </c>
      <c r="B46" s="6" t="s">
        <v>137</v>
      </c>
      <c r="C46" s="6" t="s">
        <v>139</v>
      </c>
      <c r="D46" s="6" t="s">
        <v>140</v>
      </c>
      <c r="E46" s="9" t="s">
        <v>12</v>
      </c>
      <c r="F46" s="6" t="s">
        <v>22</v>
      </c>
      <c r="G46" s="6">
        <v>7</v>
      </c>
      <c r="H46" s="7">
        <f>VLOOKUP(F46,'[1]NAMKAR '!$C$3:$E$110,3,FALSE)</f>
        <v>105</v>
      </c>
      <c r="I46" s="7">
        <f t="shared" si="0"/>
        <v>7</v>
      </c>
      <c r="J46" s="7">
        <v>25</v>
      </c>
      <c r="K46" s="22">
        <f t="shared" si="1"/>
        <v>767</v>
      </c>
      <c r="M46" s="1"/>
    </row>
    <row r="47" spans="1:13" s="4" customFormat="1" ht="15" customHeight="1">
      <c r="A47" s="21">
        <f t="shared" si="2"/>
        <v>44</v>
      </c>
      <c r="B47" s="6" t="s">
        <v>137</v>
      </c>
      <c r="C47" s="6" t="s">
        <v>141</v>
      </c>
      <c r="D47" s="6" t="s">
        <v>142</v>
      </c>
      <c r="E47" s="9" t="s">
        <v>12</v>
      </c>
      <c r="F47" s="6" t="s">
        <v>13</v>
      </c>
      <c r="G47" s="6">
        <v>5</v>
      </c>
      <c r="H47" s="7">
        <f>VLOOKUP(F47,'[1]NAMKAR '!$C$3:$E$110,3,FALSE)</f>
        <v>90</v>
      </c>
      <c r="I47" s="7">
        <f t="shared" si="0"/>
        <v>5</v>
      </c>
      <c r="J47" s="7">
        <v>25</v>
      </c>
      <c r="K47" s="22">
        <f t="shared" si="1"/>
        <v>480</v>
      </c>
      <c r="M47" s="1"/>
    </row>
    <row r="48" spans="1:13" s="4" customFormat="1" ht="15" customHeight="1">
      <c r="A48" s="21">
        <f t="shared" si="2"/>
        <v>45</v>
      </c>
      <c r="B48" s="6" t="s">
        <v>143</v>
      </c>
      <c r="C48" s="6" t="s">
        <v>144</v>
      </c>
      <c r="D48" s="6" t="s">
        <v>145</v>
      </c>
      <c r="E48" s="9" t="s">
        <v>12</v>
      </c>
      <c r="F48" s="6" t="s">
        <v>19</v>
      </c>
      <c r="G48" s="6">
        <v>22</v>
      </c>
      <c r="H48" s="7">
        <f>VLOOKUP(F48,'[1]NAMKAR '!$C$3:$E$110,3,FALSE)</f>
        <v>63</v>
      </c>
      <c r="I48" s="7">
        <f t="shared" si="0"/>
        <v>22</v>
      </c>
      <c r="J48" s="7">
        <v>25</v>
      </c>
      <c r="K48" s="22">
        <f t="shared" si="1"/>
        <v>1433</v>
      </c>
      <c r="M48" s="1"/>
    </row>
    <row r="49" spans="1:13" s="4" customFormat="1" ht="15" customHeight="1">
      <c r="A49" s="21">
        <f t="shared" si="2"/>
        <v>46</v>
      </c>
      <c r="B49" s="6" t="s">
        <v>146</v>
      </c>
      <c r="C49" s="6" t="s">
        <v>147</v>
      </c>
      <c r="D49" s="6" t="s">
        <v>148</v>
      </c>
      <c r="E49" s="9" t="s">
        <v>12</v>
      </c>
      <c r="F49" s="6" t="s">
        <v>15</v>
      </c>
      <c r="G49" s="6">
        <v>10</v>
      </c>
      <c r="H49" s="7">
        <f>VLOOKUP(F49,'[1]NAMKAR '!$C$3:$E$110,3,FALSE)</f>
        <v>63</v>
      </c>
      <c r="I49" s="7">
        <f t="shared" si="0"/>
        <v>10</v>
      </c>
      <c r="J49" s="7">
        <v>25</v>
      </c>
      <c r="K49" s="22">
        <f t="shared" si="1"/>
        <v>665</v>
      </c>
      <c r="M49" s="1"/>
    </row>
    <row r="50" spans="1:13" s="4" customFormat="1" ht="15" customHeight="1">
      <c r="A50" s="21">
        <f t="shared" si="2"/>
        <v>47</v>
      </c>
      <c r="B50" s="6" t="s">
        <v>146</v>
      </c>
      <c r="C50" s="6" t="s">
        <v>149</v>
      </c>
      <c r="D50" s="6" t="s">
        <v>150</v>
      </c>
      <c r="E50" s="9" t="s">
        <v>12</v>
      </c>
      <c r="F50" s="6" t="s">
        <v>14</v>
      </c>
      <c r="G50" s="6">
        <v>8</v>
      </c>
      <c r="H50" s="7">
        <f>VLOOKUP(F50,'[1]NAMKAR '!$C$3:$E$110,3,FALSE)</f>
        <v>80</v>
      </c>
      <c r="I50" s="7">
        <f t="shared" si="0"/>
        <v>8</v>
      </c>
      <c r="J50" s="7">
        <v>25</v>
      </c>
      <c r="K50" s="22">
        <f t="shared" si="1"/>
        <v>673</v>
      </c>
      <c r="M50" s="1"/>
    </row>
    <row r="51" spans="1:13" s="4" customFormat="1" ht="15" customHeight="1">
      <c r="A51" s="21">
        <f t="shared" si="2"/>
        <v>48</v>
      </c>
      <c r="B51" s="6" t="s">
        <v>146</v>
      </c>
      <c r="C51" s="6" t="s">
        <v>152</v>
      </c>
      <c r="D51" s="6" t="s">
        <v>153</v>
      </c>
      <c r="E51" s="9" t="s">
        <v>12</v>
      </c>
      <c r="F51" s="6" t="s">
        <v>154</v>
      </c>
      <c r="G51" s="6">
        <v>6</v>
      </c>
      <c r="H51" s="7">
        <f>VLOOKUP(F51,'[1]NAMKAR '!$C$3:$E$110,3,FALSE)</f>
        <v>63</v>
      </c>
      <c r="I51" s="7">
        <f t="shared" ref="I51" si="3">G51*1</f>
        <v>6</v>
      </c>
      <c r="J51" s="7">
        <v>25</v>
      </c>
      <c r="K51" s="22">
        <f t="shared" ref="K51" si="4">G51*H51+I51+J51</f>
        <v>409</v>
      </c>
      <c r="M51" s="1"/>
    </row>
    <row r="52" spans="1:13" s="4" customFormat="1" ht="15" customHeight="1">
      <c r="A52" s="43" t="s">
        <v>155</v>
      </c>
      <c r="B52" s="44"/>
      <c r="C52" s="44"/>
      <c r="D52" s="44"/>
      <c r="E52" s="44"/>
      <c r="F52" s="44"/>
      <c r="G52" s="44"/>
      <c r="H52" s="44"/>
      <c r="I52" s="44"/>
      <c r="J52" s="45"/>
      <c r="K52" s="23">
        <f>SUM(K4:K51)</f>
        <v>36293</v>
      </c>
      <c r="M52" s="1"/>
    </row>
    <row r="53" spans="1:13" s="4" customFormat="1" ht="15" customHeight="1" thickBot="1">
      <c r="A53" s="24"/>
      <c r="B53" s="25"/>
      <c r="C53" s="25"/>
      <c r="D53" s="25"/>
      <c r="E53" s="25"/>
      <c r="F53" s="25"/>
      <c r="G53" s="15">
        <f>SUM(G4:G51)</f>
        <v>550</v>
      </c>
      <c r="H53" s="26"/>
      <c r="I53" s="26"/>
      <c r="J53" s="26"/>
      <c r="K53" s="27"/>
      <c r="M53" s="1"/>
    </row>
    <row r="54" spans="1:13" s="5" customFormat="1" ht="33" customHeight="1" thickBot="1">
      <c r="A54" s="31" t="s">
        <v>151</v>
      </c>
      <c r="B54" s="32"/>
      <c r="C54" s="32"/>
      <c r="D54" s="32"/>
      <c r="E54" s="32"/>
      <c r="F54" s="32"/>
      <c r="G54" s="32"/>
      <c r="H54" s="32"/>
      <c r="I54" s="32"/>
      <c r="J54" s="32"/>
      <c r="K54" s="33"/>
    </row>
    <row r="55" spans="1:13" s="3" customFormat="1" ht="30" customHeight="1" thickBot="1">
      <c r="A55" s="28" t="s">
        <v>0</v>
      </c>
      <c r="B55" s="29"/>
      <c r="C55" s="29"/>
      <c r="D55" s="29"/>
      <c r="E55" s="29"/>
      <c r="F55" s="29"/>
      <c r="G55" s="29"/>
      <c r="H55" s="29"/>
      <c r="I55" s="29"/>
      <c r="J55" s="29"/>
      <c r="K55" s="30"/>
    </row>
    <row r="60" spans="1:13">
      <c r="H60" s="1"/>
    </row>
  </sheetData>
  <sortState ref="B4:K32">
    <sortCondition ref="B4:B32"/>
    <sortCondition ref="C4:C32"/>
  </sortState>
  <mergeCells count="7">
    <mergeCell ref="A55:K55"/>
    <mergeCell ref="A54:K54"/>
    <mergeCell ref="A1:G1"/>
    <mergeCell ref="A2:G2"/>
    <mergeCell ref="H1:K1"/>
    <mergeCell ref="H2:K2"/>
    <mergeCell ref="A52:J52"/>
  </mergeCells>
  <conditionalFormatting sqref="C55:C1048576 C1:C50 C52:C53">
    <cfRule type="duplicateValues" dxfId="1" priority="3"/>
  </conditionalFormatting>
  <conditionalFormatting sqref="C51">
    <cfRule type="duplicateValues" dxfId="0" priority="6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2025-08-18T07:55:21Z</cp:lastPrinted>
  <dcterms:created xsi:type="dcterms:W3CDTF">2023-03-02T07:52:20Z</dcterms:created>
  <dcterms:modified xsi:type="dcterms:W3CDTF">2025-08-18T07:55:25Z</dcterms:modified>
</cp:coreProperties>
</file>