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4"/>
  <c r="J5"/>
  <c r="N5" s="1"/>
  <c r="J6"/>
  <c r="N6" s="1"/>
  <c r="J7"/>
  <c r="N7" s="1"/>
  <c r="J8"/>
  <c r="N8" s="1"/>
  <c r="J9"/>
  <c r="N9" s="1"/>
  <c r="J10"/>
  <c r="N10" s="1"/>
  <c r="J11"/>
  <c r="N11" s="1"/>
  <c r="J12"/>
  <c r="N12" s="1"/>
  <c r="J13"/>
  <c r="N13" s="1"/>
  <c r="J14"/>
  <c r="N14" s="1"/>
  <c r="J15"/>
  <c r="N15" s="1"/>
  <c r="J16"/>
  <c r="N16" s="1"/>
  <c r="J17"/>
  <c r="N17" s="1"/>
  <c r="J18"/>
  <c r="N18" s="1"/>
  <c r="J19"/>
  <c r="N19" s="1"/>
  <c r="J20"/>
  <c r="N20" s="1"/>
  <c r="J21"/>
  <c r="N21" s="1"/>
  <c r="J22"/>
  <c r="N22" s="1"/>
  <c r="J23"/>
  <c r="N23" s="1"/>
  <c r="J24"/>
  <c r="N24" s="1"/>
  <c r="J25"/>
  <c r="N25" s="1"/>
  <c r="J26"/>
  <c r="N26" s="1"/>
  <c r="J4"/>
  <c r="N4" s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4"/>
  <c r="N27" l="1"/>
</calcChain>
</file>

<file path=xl/sharedStrings.xml><?xml version="1.0" encoding="utf-8"?>
<sst xmlns="http://schemas.openxmlformats.org/spreadsheetml/2006/main" count="159" uniqueCount="92">
  <si>
    <t>Invoice
ATC LOGISTICS,,8984191006
GST :21CHVPB1842D2ZQ</t>
  </si>
  <si>
    <t>DATE</t>
  </si>
  <si>
    <t xml:space="preserve">PRODUCT </t>
  </si>
  <si>
    <t>CASE</t>
  </si>
  <si>
    <t>RATE</t>
  </si>
  <si>
    <t>DD</t>
  </si>
  <si>
    <t>LR</t>
  </si>
  <si>
    <t>AMOUNT</t>
  </si>
  <si>
    <t>03/12/2024</t>
  </si>
  <si>
    <t>735</t>
  </si>
  <si>
    <t>CYCLE TYRE</t>
  </si>
  <si>
    <t>411</t>
  </si>
  <si>
    <t>CYCLE PARTS</t>
  </si>
  <si>
    <t>1734</t>
  </si>
  <si>
    <t>05/12/2024</t>
  </si>
  <si>
    <t>11753</t>
  </si>
  <si>
    <t>TYRE</t>
  </si>
  <si>
    <t>06/12/2024</t>
  </si>
  <si>
    <t>11810</t>
  </si>
  <si>
    <t>TUBE</t>
  </si>
  <si>
    <t>11748</t>
  </si>
  <si>
    <t>07/12/2024</t>
  </si>
  <si>
    <t>1811</t>
  </si>
  <si>
    <t>11813</t>
  </si>
  <si>
    <t>09/12/2024</t>
  </si>
  <si>
    <t>11816</t>
  </si>
  <si>
    <t>10/12/2024</t>
  </si>
  <si>
    <t>1747</t>
  </si>
  <si>
    <t>13/12/2024</t>
  </si>
  <si>
    <t>1838,0446</t>
  </si>
  <si>
    <t>cycle tube</t>
  </si>
  <si>
    <t>17/12/2024</t>
  </si>
  <si>
    <t>1847</t>
  </si>
  <si>
    <t>11845</t>
  </si>
  <si>
    <t>24/12/2024</t>
  </si>
  <si>
    <t>1878</t>
  </si>
  <si>
    <t>26/12/2024</t>
  </si>
  <si>
    <t>1891</t>
  </si>
  <si>
    <t>27/12/2024</t>
  </si>
  <si>
    <t>11927</t>
  </si>
  <si>
    <t>11928</t>
  </si>
  <si>
    <t>30/12/2024</t>
  </si>
  <si>
    <t>11964</t>
  </si>
  <si>
    <t>11959</t>
  </si>
  <si>
    <t>31/12/2024</t>
  </si>
  <si>
    <t>12007</t>
  </si>
  <si>
    <t>12009</t>
  </si>
  <si>
    <t>11974</t>
  </si>
  <si>
    <t>12008/1306</t>
  </si>
  <si>
    <t>GST to be paid by Consignor under Reverse Charge Mechanism (RCM) as per GST</t>
  </si>
  <si>
    <t>Declaration � Kindly verify and confirm before 01/20/2025 00:00:00</t>
  </si>
  <si>
    <t>Thanking you for your business.
ATC LOGISTICS</t>
  </si>
  <si>
    <t>JAA/03244</t>
  </si>
  <si>
    <t>JAA/03256</t>
  </si>
  <si>
    <t>JAA/03245</t>
  </si>
  <si>
    <t>JAA/03264</t>
  </si>
  <si>
    <t>JAA/03273</t>
  </si>
  <si>
    <t>JAA/03274</t>
  </si>
  <si>
    <t>JAA/03301</t>
  </si>
  <si>
    <t>JAA/03311</t>
  </si>
  <si>
    <t>JAA/03313</t>
  </si>
  <si>
    <t>JAA/03314</t>
  </si>
  <si>
    <t>JAA/03356</t>
  </si>
  <si>
    <t>JAA/03379</t>
  </si>
  <si>
    <t>JAA/03374</t>
  </si>
  <si>
    <t>JAA/03444</t>
  </si>
  <si>
    <t>JAA/03457</t>
  </si>
  <si>
    <t>JAA/03480</t>
  </si>
  <si>
    <t>JAA/03503</t>
  </si>
  <si>
    <t>JAA/03554</t>
  </si>
  <si>
    <t>JAA/03553</t>
  </si>
  <si>
    <t>JAA/03544</t>
  </si>
  <si>
    <t>JAA/03542</t>
  </si>
  <si>
    <t>JAA/03632</t>
  </si>
  <si>
    <t>JAA/03543</t>
  </si>
  <si>
    <t>SL</t>
  </si>
  <si>
    <t>LR NO</t>
  </si>
  <si>
    <t>INV NO</t>
  </si>
  <si>
    <t>ROURKELA</t>
  </si>
  <si>
    <t>BINKA</t>
  </si>
  <si>
    <t>JHARSUGUDA</t>
  </si>
  <si>
    <t>JUNAGARH</t>
  </si>
  <si>
    <t>KANTABANJI</t>
  </si>
  <si>
    <t>BARAGARH</t>
  </si>
  <si>
    <t>CTC</t>
  </si>
  <si>
    <t>FROM</t>
  </si>
  <si>
    <t>TO</t>
  </si>
  <si>
    <t>WIEGHT</t>
  </si>
  <si>
    <t>HAM</t>
  </si>
  <si>
    <t xml:space="preserve">TO, 
RALSON INDIA LIMITED
Address: Holding No.235 Ward No. 5, Allamchand Bazar,Cuttack,753001
ODISHA,9338402105
GST No:21AAACR0281P1ZF
</t>
  </si>
  <si>
    <t>(RUPEES THIRTY ONE THOUSAND NINE HUNDRED TWENTY FOUR ONLY)</t>
  </si>
  <si>
    <t>Bill Date:31/12/2024
Bill NO : 4120
TotalAmount:31924.00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</si>
</sst>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1" fontId="0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8</xdr:col>
      <xdr:colOff>352425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95250"/>
          <a:ext cx="494347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B5" t="str">
            <v>BHADRAK</v>
          </cell>
          <cell r="C5">
            <v>1.1000000000000001</v>
          </cell>
          <cell r="D5">
            <v>1.2100000000000002</v>
          </cell>
        </row>
        <row r="6">
          <cell r="B6" t="str">
            <v>BERHAMPUR</v>
          </cell>
          <cell r="C6">
            <v>1.3860000000000001</v>
          </cell>
          <cell r="D6">
            <v>1.52</v>
          </cell>
        </row>
        <row r="7">
          <cell r="B7" t="str">
            <v>BINKA</v>
          </cell>
          <cell r="C7">
            <v>1.452</v>
          </cell>
          <cell r="D7">
            <v>1.6</v>
          </cell>
        </row>
        <row r="8">
          <cell r="B8" t="str">
            <v>SAMBALPUR</v>
          </cell>
          <cell r="C8">
            <v>1.452</v>
          </cell>
          <cell r="D8">
            <v>1.6</v>
          </cell>
        </row>
        <row r="9">
          <cell r="B9" t="str">
            <v>BARAGARH</v>
          </cell>
          <cell r="C9">
            <v>1.5839999999999999</v>
          </cell>
          <cell r="D9">
            <v>1.74</v>
          </cell>
        </row>
        <row r="10">
          <cell r="B10" t="str">
            <v>BARIPADA</v>
          </cell>
          <cell r="C10">
            <v>1.65</v>
          </cell>
          <cell r="D10">
            <v>1.82</v>
          </cell>
        </row>
        <row r="11">
          <cell r="B11" t="str">
            <v>JHARSUGUDA</v>
          </cell>
          <cell r="C11">
            <v>1.65</v>
          </cell>
          <cell r="D11">
            <v>1.82</v>
          </cell>
        </row>
        <row r="12">
          <cell r="B12" t="str">
            <v>ROURKELA</v>
          </cell>
          <cell r="C12">
            <v>1.65</v>
          </cell>
          <cell r="D12">
            <v>1.82</v>
          </cell>
        </row>
        <row r="13">
          <cell r="B13" t="str">
            <v>CHHATRAPUR</v>
          </cell>
          <cell r="C13">
            <v>1.98</v>
          </cell>
          <cell r="D13">
            <v>2.1800000000000002</v>
          </cell>
        </row>
        <row r="14">
          <cell r="B14" t="str">
            <v>BISRA</v>
          </cell>
          <cell r="C14">
            <v>2.5</v>
          </cell>
          <cell r="D14">
            <v>2.75</v>
          </cell>
        </row>
        <row r="15">
          <cell r="B15" t="str">
            <v>BOLANGIR</v>
          </cell>
          <cell r="C15">
            <v>2.75</v>
          </cell>
          <cell r="D15">
            <v>3.03</v>
          </cell>
        </row>
        <row r="16">
          <cell r="B16" t="str">
            <v>KEONJHAR</v>
          </cell>
          <cell r="C16">
            <v>2.75</v>
          </cell>
          <cell r="D16">
            <v>3.03</v>
          </cell>
        </row>
        <row r="17">
          <cell r="B17" t="str">
            <v>BHAWANIPATNA</v>
          </cell>
          <cell r="C17">
            <v>2.8380000000000001</v>
          </cell>
          <cell r="D17">
            <v>3.12</v>
          </cell>
        </row>
        <row r="18">
          <cell r="B18" t="str">
            <v>KANTABANJI</v>
          </cell>
          <cell r="C18">
            <v>2.8380000000000001</v>
          </cell>
          <cell r="D18">
            <v>3.12</v>
          </cell>
        </row>
        <row r="19">
          <cell r="B19" t="str">
            <v>RAYAGADA</v>
          </cell>
          <cell r="C19">
            <v>2.97</v>
          </cell>
          <cell r="D19">
            <v>3.27</v>
          </cell>
        </row>
        <row r="20">
          <cell r="B20" t="str">
            <v>MANGALPUR</v>
          </cell>
          <cell r="C20">
            <v>3.3</v>
          </cell>
          <cell r="D20">
            <v>3.63</v>
          </cell>
        </row>
        <row r="21">
          <cell r="B21" t="str">
            <v>JEYPORE</v>
          </cell>
          <cell r="C21">
            <v>3.5640000000000001</v>
          </cell>
          <cell r="D21">
            <v>3.92</v>
          </cell>
        </row>
        <row r="22">
          <cell r="B22" t="str">
            <v>SIMILIGUIDA</v>
          </cell>
          <cell r="C22">
            <v>3.5640000000000001</v>
          </cell>
          <cell r="D22">
            <v>3.92</v>
          </cell>
        </row>
        <row r="23">
          <cell r="B23" t="str">
            <v>KESINGA</v>
          </cell>
          <cell r="C23">
            <v>3.5750000000000002</v>
          </cell>
          <cell r="D23">
            <v>3.93</v>
          </cell>
        </row>
        <row r="24">
          <cell r="B24" t="str">
            <v>NOWRANGPUR</v>
          </cell>
          <cell r="C24">
            <v>3.6959999999999997</v>
          </cell>
          <cell r="D24">
            <v>4.07</v>
          </cell>
        </row>
        <row r="25">
          <cell r="B25" t="str">
            <v>KORAPUT</v>
          </cell>
          <cell r="C25">
            <v>3.762</v>
          </cell>
          <cell r="D25">
            <v>4.1399999999999997</v>
          </cell>
        </row>
        <row r="26">
          <cell r="B26" t="str">
            <v>JUNAGARH</v>
          </cell>
          <cell r="C26">
            <v>3.96</v>
          </cell>
          <cell r="D26">
            <v>4.3600000000000003</v>
          </cell>
        </row>
        <row r="27">
          <cell r="B27" t="str">
            <v>BINJHARPUR</v>
          </cell>
          <cell r="C27">
            <v>4.4000000000000004</v>
          </cell>
          <cell r="D27">
            <v>4.84</v>
          </cell>
        </row>
        <row r="28">
          <cell r="B28" t="str">
            <v>BAHANAGA</v>
          </cell>
          <cell r="C28">
            <v>4.4000000000000004</v>
          </cell>
          <cell r="D28">
            <v>4.84</v>
          </cell>
        </row>
        <row r="29">
          <cell r="B29" t="str">
            <v>MALKANGIRI</v>
          </cell>
          <cell r="C29">
            <v>4.95</v>
          </cell>
          <cell r="D29">
            <v>5.45</v>
          </cell>
        </row>
        <row r="30">
          <cell r="B30" t="str">
            <v>KOTPAD</v>
          </cell>
          <cell r="C30">
            <v>5.2140000000000004</v>
          </cell>
          <cell r="D30">
            <v>5.74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topLeftCell="A3" workbookViewId="0">
      <selection activeCell="F20" sqref="F20"/>
    </sheetView>
  </sheetViews>
  <sheetFormatPr defaultRowHeight="15"/>
  <cols>
    <col min="1" max="1" width="3" style="1" bestFit="1" customWidth="1"/>
    <col min="2" max="2" width="10.7109375" style="1" bestFit="1" customWidth="1"/>
    <col min="3" max="3" width="10.140625" style="1" bestFit="1" customWidth="1"/>
    <col min="4" max="4" width="10.85546875" style="1" bestFit="1" customWidth="1"/>
    <col min="5" max="5" width="5.7109375" style="1" bestFit="1" customWidth="1"/>
    <col min="6" max="6" width="12.85546875" style="1" bestFit="1" customWidth="1"/>
    <col min="7" max="7" width="12.140625" style="1" bestFit="1" customWidth="1"/>
    <col min="8" max="8" width="5.42578125" style="1" bestFit="1" customWidth="1"/>
    <col min="9" max="9" width="8.28515625" style="1" bestFit="1" customWidth="1"/>
    <col min="10" max="10" width="5.42578125" style="1" bestFit="1" customWidth="1"/>
    <col min="11" max="11" width="5.5703125" style="1" bestFit="1" customWidth="1"/>
    <col min="12" max="12" width="6.5703125" style="1" bestFit="1" customWidth="1"/>
    <col min="13" max="13" width="5.5703125" style="1" bestFit="1" customWidth="1"/>
    <col min="14" max="14" width="9.42578125" style="1" bestFit="1" customWidth="1"/>
    <col min="15" max="16384" width="9.140625" style="1"/>
  </cols>
  <sheetData>
    <row r="1" spans="1:14" ht="90" customHeight="1">
      <c r="A1" s="17"/>
      <c r="B1" s="18"/>
      <c r="C1" s="18"/>
      <c r="D1" s="18"/>
      <c r="E1" s="18"/>
      <c r="F1" s="18"/>
      <c r="G1" s="18"/>
      <c r="H1" s="18"/>
      <c r="I1" s="19"/>
      <c r="J1" s="12" t="s">
        <v>0</v>
      </c>
      <c r="K1" s="12"/>
      <c r="L1" s="12"/>
      <c r="M1" s="12"/>
      <c r="N1" s="12"/>
    </row>
    <row r="2" spans="1:14" ht="81" customHeight="1">
      <c r="A2" s="17" t="s">
        <v>89</v>
      </c>
      <c r="B2" s="18"/>
      <c r="C2" s="18"/>
      <c r="D2" s="18"/>
      <c r="E2" s="18"/>
      <c r="F2" s="18"/>
      <c r="G2" s="18"/>
      <c r="H2" s="18"/>
      <c r="I2" s="19"/>
      <c r="J2" s="12" t="s">
        <v>91</v>
      </c>
      <c r="K2" s="12"/>
      <c r="L2" s="12"/>
      <c r="M2" s="12"/>
      <c r="N2" s="12"/>
    </row>
    <row r="3" spans="1:14" s="8" customFormat="1" ht="18" customHeight="1">
      <c r="A3" s="7" t="s">
        <v>75</v>
      </c>
      <c r="B3" s="7" t="s">
        <v>1</v>
      </c>
      <c r="C3" s="7" t="s">
        <v>76</v>
      </c>
      <c r="D3" s="7" t="s">
        <v>77</v>
      </c>
      <c r="E3" s="11" t="s">
        <v>85</v>
      </c>
      <c r="F3" s="7" t="s">
        <v>86</v>
      </c>
      <c r="G3" s="7" t="s">
        <v>2</v>
      </c>
      <c r="H3" s="7" t="s">
        <v>3</v>
      </c>
      <c r="I3" s="7" t="s">
        <v>87</v>
      </c>
      <c r="J3" s="7" t="s">
        <v>4</v>
      </c>
      <c r="K3" s="7" t="s">
        <v>88</v>
      </c>
      <c r="L3" s="7" t="s">
        <v>5</v>
      </c>
      <c r="M3" s="7" t="s">
        <v>6</v>
      </c>
      <c r="N3" s="7" t="s">
        <v>7</v>
      </c>
    </row>
    <row r="4" spans="1:14">
      <c r="A4" s="2">
        <v>1</v>
      </c>
      <c r="B4" s="2" t="s">
        <v>8</v>
      </c>
      <c r="C4" s="2" t="s">
        <v>52</v>
      </c>
      <c r="D4" s="2" t="s">
        <v>9</v>
      </c>
      <c r="E4" s="6" t="s">
        <v>84</v>
      </c>
      <c r="F4" s="2" t="s">
        <v>78</v>
      </c>
      <c r="G4" s="2" t="s">
        <v>10</v>
      </c>
      <c r="H4" s="2">
        <v>2</v>
      </c>
      <c r="I4" s="9">
        <f>H4*60</f>
        <v>120</v>
      </c>
      <c r="J4" s="3">
        <f>VLOOKUP(F4,'[1]RALSON INDIA LIMITED'!$B$5:$D$30,3,FALSE)</f>
        <v>1.82</v>
      </c>
      <c r="K4" s="3">
        <f>H4*2</f>
        <v>4</v>
      </c>
      <c r="L4" s="3">
        <f>H4*8</f>
        <v>16</v>
      </c>
      <c r="M4" s="3">
        <v>30</v>
      </c>
      <c r="N4" s="3">
        <f>I4*J4+K4+L4+M4</f>
        <v>268.39999999999998</v>
      </c>
    </row>
    <row r="5" spans="1:14">
      <c r="A5" s="2">
        <v>2</v>
      </c>
      <c r="B5" s="2" t="s">
        <v>8</v>
      </c>
      <c r="C5" s="2" t="s">
        <v>53</v>
      </c>
      <c r="D5" s="2" t="s">
        <v>11</v>
      </c>
      <c r="E5" s="6" t="s">
        <v>84</v>
      </c>
      <c r="F5" s="2" t="s">
        <v>79</v>
      </c>
      <c r="G5" s="2" t="s">
        <v>12</v>
      </c>
      <c r="H5" s="2">
        <v>3</v>
      </c>
      <c r="I5" s="9">
        <f t="shared" ref="I5:I26" si="0">H5*60</f>
        <v>180</v>
      </c>
      <c r="J5" s="3">
        <f>VLOOKUP(F5,'[1]RALSON INDIA LIMITED'!$B$5:$D$30,3,FALSE)</f>
        <v>1.6</v>
      </c>
      <c r="K5" s="3">
        <f t="shared" ref="K5:K26" si="1">H5*2</f>
        <v>6</v>
      </c>
      <c r="L5" s="3">
        <f t="shared" ref="L5:L26" si="2">H5*8</f>
        <v>24</v>
      </c>
      <c r="M5" s="3">
        <v>30</v>
      </c>
      <c r="N5" s="3">
        <f t="shared" ref="N5:N25" si="3">I5*J5+K5+L5+M5</f>
        <v>348</v>
      </c>
    </row>
    <row r="6" spans="1:14">
      <c r="A6" s="2">
        <v>3</v>
      </c>
      <c r="B6" s="2" t="s">
        <v>8</v>
      </c>
      <c r="C6" s="2" t="s">
        <v>54</v>
      </c>
      <c r="D6" s="2" t="s">
        <v>13</v>
      </c>
      <c r="E6" s="6" t="s">
        <v>84</v>
      </c>
      <c r="F6" s="2" t="s">
        <v>78</v>
      </c>
      <c r="G6" s="2" t="s">
        <v>10</v>
      </c>
      <c r="H6" s="2">
        <v>15</v>
      </c>
      <c r="I6" s="9">
        <f t="shared" si="0"/>
        <v>900</v>
      </c>
      <c r="J6" s="3">
        <f>VLOOKUP(F6,'[1]RALSON INDIA LIMITED'!$B$5:$D$30,3,FALSE)</f>
        <v>1.82</v>
      </c>
      <c r="K6" s="3">
        <f t="shared" si="1"/>
        <v>30</v>
      </c>
      <c r="L6" s="3">
        <f t="shared" si="2"/>
        <v>120</v>
      </c>
      <c r="M6" s="3">
        <v>30</v>
      </c>
      <c r="N6" s="3">
        <f t="shared" si="3"/>
        <v>1818</v>
      </c>
    </row>
    <row r="7" spans="1:14">
      <c r="A7" s="2">
        <v>4</v>
      </c>
      <c r="B7" s="2" t="s">
        <v>14</v>
      </c>
      <c r="C7" s="2" t="s">
        <v>55</v>
      </c>
      <c r="D7" s="2" t="s">
        <v>15</v>
      </c>
      <c r="E7" s="6" t="s">
        <v>84</v>
      </c>
      <c r="F7" s="2" t="s">
        <v>80</v>
      </c>
      <c r="G7" s="2" t="s">
        <v>16</v>
      </c>
      <c r="H7" s="2">
        <v>2</v>
      </c>
      <c r="I7" s="9">
        <f t="shared" si="0"/>
        <v>120</v>
      </c>
      <c r="J7" s="3">
        <f>VLOOKUP(F7,'[1]RALSON INDIA LIMITED'!$B$5:$D$30,3,FALSE)</f>
        <v>1.82</v>
      </c>
      <c r="K7" s="3">
        <f t="shared" si="1"/>
        <v>4</v>
      </c>
      <c r="L7" s="3">
        <f t="shared" si="2"/>
        <v>16</v>
      </c>
      <c r="M7" s="3">
        <v>30</v>
      </c>
      <c r="N7" s="3">
        <f t="shared" si="3"/>
        <v>268.39999999999998</v>
      </c>
    </row>
    <row r="8" spans="1:14">
      <c r="A8" s="2">
        <v>5</v>
      </c>
      <c r="B8" s="2" t="s">
        <v>17</v>
      </c>
      <c r="C8" s="2" t="s">
        <v>56</v>
      </c>
      <c r="D8" s="2" t="s">
        <v>18</v>
      </c>
      <c r="E8" s="6" t="s">
        <v>84</v>
      </c>
      <c r="F8" s="2" t="s">
        <v>80</v>
      </c>
      <c r="G8" s="2" t="s">
        <v>19</v>
      </c>
      <c r="H8" s="2">
        <v>6</v>
      </c>
      <c r="I8" s="9">
        <f t="shared" si="0"/>
        <v>360</v>
      </c>
      <c r="J8" s="3">
        <f>VLOOKUP(F8,'[1]RALSON INDIA LIMITED'!$B$5:$D$30,3,FALSE)</f>
        <v>1.82</v>
      </c>
      <c r="K8" s="3">
        <f t="shared" si="1"/>
        <v>12</v>
      </c>
      <c r="L8" s="3">
        <f t="shared" si="2"/>
        <v>48</v>
      </c>
      <c r="M8" s="3">
        <v>30</v>
      </c>
      <c r="N8" s="3">
        <f t="shared" si="3"/>
        <v>745.2</v>
      </c>
    </row>
    <row r="9" spans="1:14">
      <c r="A9" s="2">
        <v>6</v>
      </c>
      <c r="B9" s="2" t="s">
        <v>17</v>
      </c>
      <c r="C9" s="2" t="s">
        <v>57</v>
      </c>
      <c r="D9" s="2" t="s">
        <v>20</v>
      </c>
      <c r="E9" s="6" t="s">
        <v>84</v>
      </c>
      <c r="F9" s="2" t="s">
        <v>81</v>
      </c>
      <c r="G9" s="2" t="s">
        <v>10</v>
      </c>
      <c r="H9" s="2">
        <v>26</v>
      </c>
      <c r="I9" s="9">
        <f t="shared" si="0"/>
        <v>1560</v>
      </c>
      <c r="J9" s="3">
        <f>VLOOKUP(F9,'[1]RALSON INDIA LIMITED'!$B$5:$D$30,3,FALSE)</f>
        <v>4.3600000000000003</v>
      </c>
      <c r="K9" s="3">
        <f t="shared" si="1"/>
        <v>52</v>
      </c>
      <c r="L9" s="3">
        <f t="shared" si="2"/>
        <v>208</v>
      </c>
      <c r="M9" s="3">
        <v>30</v>
      </c>
      <c r="N9" s="3">
        <f t="shared" si="3"/>
        <v>7091.6</v>
      </c>
    </row>
    <row r="10" spans="1:14">
      <c r="A10" s="2">
        <v>7</v>
      </c>
      <c r="B10" s="2" t="s">
        <v>21</v>
      </c>
      <c r="C10" s="2" t="s">
        <v>58</v>
      </c>
      <c r="D10" s="2" t="s">
        <v>22</v>
      </c>
      <c r="E10" s="6" t="s">
        <v>84</v>
      </c>
      <c r="F10" s="2" t="s">
        <v>82</v>
      </c>
      <c r="G10" s="2" t="s">
        <v>10</v>
      </c>
      <c r="H10" s="2">
        <v>5</v>
      </c>
      <c r="I10" s="9">
        <f t="shared" si="0"/>
        <v>300</v>
      </c>
      <c r="J10" s="3">
        <f>VLOOKUP(F10,'[1]RALSON INDIA LIMITED'!$B$5:$D$30,3,FALSE)</f>
        <v>3.12</v>
      </c>
      <c r="K10" s="3">
        <f t="shared" si="1"/>
        <v>10</v>
      </c>
      <c r="L10" s="3">
        <f t="shared" si="2"/>
        <v>40</v>
      </c>
      <c r="M10" s="3">
        <v>30</v>
      </c>
      <c r="N10" s="3">
        <f t="shared" si="3"/>
        <v>1016</v>
      </c>
    </row>
    <row r="11" spans="1:14">
      <c r="A11" s="2">
        <v>8</v>
      </c>
      <c r="B11" s="2" t="s">
        <v>21</v>
      </c>
      <c r="C11" s="2" t="s">
        <v>59</v>
      </c>
      <c r="D11" s="2" t="s">
        <v>23</v>
      </c>
      <c r="E11" s="6" t="s">
        <v>84</v>
      </c>
      <c r="F11" s="2" t="s">
        <v>80</v>
      </c>
      <c r="G11" s="2" t="s">
        <v>19</v>
      </c>
      <c r="H11" s="2">
        <v>2</v>
      </c>
      <c r="I11" s="9">
        <f t="shared" si="0"/>
        <v>120</v>
      </c>
      <c r="J11" s="3">
        <f>VLOOKUP(F11,'[1]RALSON INDIA LIMITED'!$B$5:$D$30,3,FALSE)</f>
        <v>1.82</v>
      </c>
      <c r="K11" s="3">
        <f t="shared" si="1"/>
        <v>4</v>
      </c>
      <c r="L11" s="3">
        <f t="shared" si="2"/>
        <v>16</v>
      </c>
      <c r="M11" s="3">
        <v>30</v>
      </c>
      <c r="N11" s="3">
        <f t="shared" si="3"/>
        <v>268.39999999999998</v>
      </c>
    </row>
    <row r="12" spans="1:14">
      <c r="A12" s="2">
        <v>9</v>
      </c>
      <c r="B12" s="2" t="s">
        <v>24</v>
      </c>
      <c r="C12" s="2" t="s">
        <v>60</v>
      </c>
      <c r="D12" s="2" t="s">
        <v>25</v>
      </c>
      <c r="E12" s="6" t="s">
        <v>84</v>
      </c>
      <c r="F12" s="2" t="s">
        <v>80</v>
      </c>
      <c r="G12" s="2" t="s">
        <v>19</v>
      </c>
      <c r="H12" s="2">
        <v>9</v>
      </c>
      <c r="I12" s="9">
        <f t="shared" si="0"/>
        <v>540</v>
      </c>
      <c r="J12" s="3">
        <f>VLOOKUP(F12,'[1]RALSON INDIA LIMITED'!$B$5:$D$30,3,FALSE)</f>
        <v>1.82</v>
      </c>
      <c r="K12" s="3">
        <f t="shared" si="1"/>
        <v>18</v>
      </c>
      <c r="L12" s="3">
        <f t="shared" si="2"/>
        <v>72</v>
      </c>
      <c r="M12" s="3">
        <v>30</v>
      </c>
      <c r="N12" s="3">
        <f t="shared" si="3"/>
        <v>1102.8000000000002</v>
      </c>
    </row>
    <row r="13" spans="1:14">
      <c r="A13" s="2">
        <v>10</v>
      </c>
      <c r="B13" s="2" t="s">
        <v>26</v>
      </c>
      <c r="C13" s="2" t="s">
        <v>61</v>
      </c>
      <c r="D13" s="2" t="s">
        <v>27</v>
      </c>
      <c r="E13" s="6" t="s">
        <v>84</v>
      </c>
      <c r="F13" s="2" t="s">
        <v>81</v>
      </c>
      <c r="G13" s="2" t="s">
        <v>12</v>
      </c>
      <c r="H13" s="2">
        <v>20</v>
      </c>
      <c r="I13" s="9">
        <f t="shared" si="0"/>
        <v>1200</v>
      </c>
      <c r="J13" s="3">
        <f>VLOOKUP(F13,'[1]RALSON INDIA LIMITED'!$B$5:$D$30,3,FALSE)</f>
        <v>4.3600000000000003</v>
      </c>
      <c r="K13" s="3">
        <f t="shared" si="1"/>
        <v>40</v>
      </c>
      <c r="L13" s="3">
        <f t="shared" si="2"/>
        <v>160</v>
      </c>
      <c r="M13" s="3">
        <v>30</v>
      </c>
      <c r="N13" s="3">
        <f t="shared" si="3"/>
        <v>5462</v>
      </c>
    </row>
    <row r="14" spans="1:14">
      <c r="A14" s="2">
        <v>11</v>
      </c>
      <c r="B14" s="2" t="s">
        <v>28</v>
      </c>
      <c r="C14" s="2" t="s">
        <v>62</v>
      </c>
      <c r="D14" s="2" t="s">
        <v>29</v>
      </c>
      <c r="E14" s="6" t="s">
        <v>84</v>
      </c>
      <c r="F14" s="6" t="s">
        <v>83</v>
      </c>
      <c r="G14" s="2" t="s">
        <v>30</v>
      </c>
      <c r="H14" s="2">
        <v>6</v>
      </c>
      <c r="I14" s="9">
        <f t="shared" si="0"/>
        <v>360</v>
      </c>
      <c r="J14" s="3">
        <f>VLOOKUP(F14,'[1]RALSON INDIA LIMITED'!$B$5:$D$30,3,FALSE)</f>
        <v>1.74</v>
      </c>
      <c r="K14" s="3">
        <f t="shared" si="1"/>
        <v>12</v>
      </c>
      <c r="L14" s="3">
        <f t="shared" si="2"/>
        <v>48</v>
      </c>
      <c r="M14" s="3">
        <v>30</v>
      </c>
      <c r="N14" s="3">
        <f t="shared" si="3"/>
        <v>716.4</v>
      </c>
    </row>
    <row r="15" spans="1:14">
      <c r="A15" s="2">
        <v>12</v>
      </c>
      <c r="B15" s="2" t="s">
        <v>31</v>
      </c>
      <c r="C15" s="2" t="s">
        <v>63</v>
      </c>
      <c r="D15" s="2" t="s">
        <v>32</v>
      </c>
      <c r="E15" s="6" t="s">
        <v>84</v>
      </c>
      <c r="F15" s="6" t="s">
        <v>83</v>
      </c>
      <c r="G15" s="2" t="s">
        <v>10</v>
      </c>
      <c r="H15" s="2">
        <v>2</v>
      </c>
      <c r="I15" s="9">
        <f t="shared" si="0"/>
        <v>120</v>
      </c>
      <c r="J15" s="3">
        <f>VLOOKUP(F15,'[1]RALSON INDIA LIMITED'!$B$5:$D$30,3,FALSE)</f>
        <v>1.74</v>
      </c>
      <c r="K15" s="3">
        <f t="shared" si="1"/>
        <v>4</v>
      </c>
      <c r="L15" s="3">
        <f t="shared" si="2"/>
        <v>16</v>
      </c>
      <c r="M15" s="3">
        <v>30</v>
      </c>
      <c r="N15" s="3">
        <f t="shared" si="3"/>
        <v>258.8</v>
      </c>
    </row>
    <row r="16" spans="1:14">
      <c r="A16" s="2">
        <v>13</v>
      </c>
      <c r="B16" s="2" t="s">
        <v>31</v>
      </c>
      <c r="C16" s="2" t="s">
        <v>64</v>
      </c>
      <c r="D16" s="2" t="s">
        <v>33</v>
      </c>
      <c r="E16" s="6" t="s">
        <v>84</v>
      </c>
      <c r="F16" s="2" t="s">
        <v>78</v>
      </c>
      <c r="G16" s="2" t="s">
        <v>10</v>
      </c>
      <c r="H16" s="2">
        <v>2</v>
      </c>
      <c r="I16" s="9">
        <f t="shared" si="0"/>
        <v>120</v>
      </c>
      <c r="J16" s="3">
        <f>VLOOKUP(F16,'[1]RALSON INDIA LIMITED'!$B$5:$D$30,3,FALSE)</f>
        <v>1.82</v>
      </c>
      <c r="K16" s="3">
        <f t="shared" si="1"/>
        <v>4</v>
      </c>
      <c r="L16" s="3">
        <f t="shared" si="2"/>
        <v>16</v>
      </c>
      <c r="M16" s="3">
        <v>30</v>
      </c>
      <c r="N16" s="3">
        <f t="shared" si="3"/>
        <v>268.39999999999998</v>
      </c>
    </row>
    <row r="17" spans="1:14">
      <c r="A17" s="2">
        <v>14</v>
      </c>
      <c r="B17" s="2" t="s">
        <v>34</v>
      </c>
      <c r="C17" s="2" t="s">
        <v>65</v>
      </c>
      <c r="D17" s="2" t="s">
        <v>35</v>
      </c>
      <c r="E17" s="6" t="s">
        <v>84</v>
      </c>
      <c r="F17" s="2" t="s">
        <v>78</v>
      </c>
      <c r="G17" s="2" t="s">
        <v>10</v>
      </c>
      <c r="H17" s="2">
        <v>11</v>
      </c>
      <c r="I17" s="9">
        <f t="shared" si="0"/>
        <v>660</v>
      </c>
      <c r="J17" s="3">
        <f>VLOOKUP(F17,'[1]RALSON INDIA LIMITED'!$B$5:$D$30,3,FALSE)</f>
        <v>1.82</v>
      </c>
      <c r="K17" s="3">
        <f t="shared" si="1"/>
        <v>22</v>
      </c>
      <c r="L17" s="3">
        <f t="shared" si="2"/>
        <v>88</v>
      </c>
      <c r="M17" s="3">
        <v>30</v>
      </c>
      <c r="N17" s="3">
        <f t="shared" si="3"/>
        <v>1341.2</v>
      </c>
    </row>
    <row r="18" spans="1:14">
      <c r="A18" s="2">
        <v>15</v>
      </c>
      <c r="B18" s="2" t="s">
        <v>36</v>
      </c>
      <c r="C18" s="2" t="s">
        <v>66</v>
      </c>
      <c r="D18" s="2" t="s">
        <v>37</v>
      </c>
      <c r="E18" s="6" t="s">
        <v>84</v>
      </c>
      <c r="F18" s="2" t="s">
        <v>80</v>
      </c>
      <c r="G18" s="2" t="s">
        <v>16</v>
      </c>
      <c r="H18" s="2">
        <v>11</v>
      </c>
      <c r="I18" s="9">
        <f t="shared" si="0"/>
        <v>660</v>
      </c>
      <c r="J18" s="3">
        <f>VLOOKUP(F18,'[1]RALSON INDIA LIMITED'!$B$5:$D$30,3,FALSE)</f>
        <v>1.82</v>
      </c>
      <c r="K18" s="3">
        <f t="shared" si="1"/>
        <v>22</v>
      </c>
      <c r="L18" s="3">
        <f t="shared" si="2"/>
        <v>88</v>
      </c>
      <c r="M18" s="3">
        <v>30</v>
      </c>
      <c r="N18" s="3">
        <f t="shared" si="3"/>
        <v>1341.2</v>
      </c>
    </row>
    <row r="19" spans="1:14">
      <c r="A19" s="2">
        <v>16</v>
      </c>
      <c r="B19" s="2" t="s">
        <v>38</v>
      </c>
      <c r="C19" s="2" t="s">
        <v>67</v>
      </c>
      <c r="D19" s="2" t="s">
        <v>39</v>
      </c>
      <c r="E19" s="6" t="s">
        <v>84</v>
      </c>
      <c r="F19" s="2" t="s">
        <v>80</v>
      </c>
      <c r="G19" s="2" t="s">
        <v>16</v>
      </c>
      <c r="H19" s="2">
        <v>6</v>
      </c>
      <c r="I19" s="9">
        <f t="shared" si="0"/>
        <v>360</v>
      </c>
      <c r="J19" s="3">
        <f>VLOOKUP(F19,'[1]RALSON INDIA LIMITED'!$B$5:$D$30,3,FALSE)</f>
        <v>1.82</v>
      </c>
      <c r="K19" s="3">
        <f t="shared" si="1"/>
        <v>12</v>
      </c>
      <c r="L19" s="3">
        <f t="shared" si="2"/>
        <v>48</v>
      </c>
      <c r="M19" s="3">
        <v>30</v>
      </c>
      <c r="N19" s="3">
        <f t="shared" si="3"/>
        <v>745.2</v>
      </c>
    </row>
    <row r="20" spans="1:14">
      <c r="A20" s="2">
        <v>17</v>
      </c>
      <c r="B20" s="2" t="s">
        <v>38</v>
      </c>
      <c r="C20" s="2" t="s">
        <v>68</v>
      </c>
      <c r="D20" s="2" t="s">
        <v>40</v>
      </c>
      <c r="E20" s="6" t="s">
        <v>84</v>
      </c>
      <c r="F20" s="2" t="s">
        <v>80</v>
      </c>
      <c r="G20" s="2" t="s">
        <v>19</v>
      </c>
      <c r="H20" s="2">
        <v>2</v>
      </c>
      <c r="I20" s="9">
        <f t="shared" si="0"/>
        <v>120</v>
      </c>
      <c r="J20" s="3">
        <f>VLOOKUP(F20,'[1]RALSON INDIA LIMITED'!$B$5:$D$30,3,FALSE)</f>
        <v>1.82</v>
      </c>
      <c r="K20" s="3">
        <f t="shared" si="1"/>
        <v>4</v>
      </c>
      <c r="L20" s="3">
        <f t="shared" si="2"/>
        <v>16</v>
      </c>
      <c r="M20" s="3">
        <v>30</v>
      </c>
      <c r="N20" s="3">
        <f t="shared" si="3"/>
        <v>268.39999999999998</v>
      </c>
    </row>
    <row r="21" spans="1:14">
      <c r="A21" s="2">
        <v>18</v>
      </c>
      <c r="B21" s="2" t="s">
        <v>41</v>
      </c>
      <c r="C21" s="2" t="s">
        <v>69</v>
      </c>
      <c r="D21" s="2" t="s">
        <v>42</v>
      </c>
      <c r="E21" s="6" t="s">
        <v>84</v>
      </c>
      <c r="F21" s="2" t="s">
        <v>83</v>
      </c>
      <c r="G21" s="2" t="s">
        <v>12</v>
      </c>
      <c r="H21" s="2">
        <v>15</v>
      </c>
      <c r="I21" s="9">
        <f t="shared" si="0"/>
        <v>900</v>
      </c>
      <c r="J21" s="3">
        <f>VLOOKUP(F21,'[1]RALSON INDIA LIMITED'!$B$5:$D$30,3,FALSE)</f>
        <v>1.74</v>
      </c>
      <c r="K21" s="3">
        <f t="shared" si="1"/>
        <v>30</v>
      </c>
      <c r="L21" s="3">
        <f t="shared" si="2"/>
        <v>120</v>
      </c>
      <c r="M21" s="3">
        <v>30</v>
      </c>
      <c r="N21" s="3">
        <f t="shared" si="3"/>
        <v>1746</v>
      </c>
    </row>
    <row r="22" spans="1:14">
      <c r="A22" s="2">
        <v>19</v>
      </c>
      <c r="B22" s="2" t="s">
        <v>41</v>
      </c>
      <c r="C22" s="2" t="s">
        <v>70</v>
      </c>
      <c r="D22" s="2" t="s">
        <v>43</v>
      </c>
      <c r="E22" s="6" t="s">
        <v>84</v>
      </c>
      <c r="F22" s="2" t="s">
        <v>83</v>
      </c>
      <c r="G22" s="2" t="s">
        <v>10</v>
      </c>
      <c r="H22" s="2">
        <v>20</v>
      </c>
      <c r="I22" s="9">
        <f t="shared" si="0"/>
        <v>1200</v>
      </c>
      <c r="J22" s="3">
        <f>VLOOKUP(F22,'[1]RALSON INDIA LIMITED'!$B$5:$D$30,3,FALSE)</f>
        <v>1.74</v>
      </c>
      <c r="K22" s="3">
        <f t="shared" si="1"/>
        <v>40</v>
      </c>
      <c r="L22" s="3">
        <f t="shared" si="2"/>
        <v>160</v>
      </c>
      <c r="M22" s="3">
        <v>30</v>
      </c>
      <c r="N22" s="3">
        <f t="shared" si="3"/>
        <v>2318</v>
      </c>
    </row>
    <row r="23" spans="1:14">
      <c r="A23" s="2">
        <v>20</v>
      </c>
      <c r="B23" s="2" t="s">
        <v>44</v>
      </c>
      <c r="C23" s="2" t="s">
        <v>71</v>
      </c>
      <c r="D23" s="2" t="s">
        <v>45</v>
      </c>
      <c r="E23" s="6" t="s">
        <v>84</v>
      </c>
      <c r="F23" s="2" t="s">
        <v>79</v>
      </c>
      <c r="G23" s="2" t="s">
        <v>10</v>
      </c>
      <c r="H23" s="2">
        <v>25</v>
      </c>
      <c r="I23" s="9">
        <f t="shared" si="0"/>
        <v>1500</v>
      </c>
      <c r="J23" s="3">
        <f>VLOOKUP(F23,'[1]RALSON INDIA LIMITED'!$B$5:$D$30,3,FALSE)</f>
        <v>1.6</v>
      </c>
      <c r="K23" s="3">
        <f t="shared" si="1"/>
        <v>50</v>
      </c>
      <c r="L23" s="3">
        <f t="shared" si="2"/>
        <v>200</v>
      </c>
      <c r="M23" s="3">
        <v>30</v>
      </c>
      <c r="N23" s="3">
        <f t="shared" si="3"/>
        <v>2680</v>
      </c>
    </row>
    <row r="24" spans="1:14">
      <c r="A24" s="2">
        <v>21</v>
      </c>
      <c r="B24" s="2" t="s">
        <v>44</v>
      </c>
      <c r="C24" s="2" t="s">
        <v>72</v>
      </c>
      <c r="D24" s="2" t="s">
        <v>46</v>
      </c>
      <c r="E24" s="6" t="s">
        <v>84</v>
      </c>
      <c r="F24" s="2" t="s">
        <v>79</v>
      </c>
      <c r="G24" s="2" t="s">
        <v>10</v>
      </c>
      <c r="H24" s="2">
        <v>6</v>
      </c>
      <c r="I24" s="9">
        <f t="shared" si="0"/>
        <v>360</v>
      </c>
      <c r="J24" s="3">
        <f>VLOOKUP(F24,'[1]RALSON INDIA LIMITED'!$B$5:$D$30,3,FALSE)</f>
        <v>1.6</v>
      </c>
      <c r="K24" s="3">
        <f t="shared" si="1"/>
        <v>12</v>
      </c>
      <c r="L24" s="3">
        <f t="shared" si="2"/>
        <v>48</v>
      </c>
      <c r="M24" s="3">
        <v>30</v>
      </c>
      <c r="N24" s="3">
        <f t="shared" si="3"/>
        <v>666</v>
      </c>
    </row>
    <row r="25" spans="1:14">
      <c r="A25" s="2">
        <v>22</v>
      </c>
      <c r="B25" s="2" t="s">
        <v>44</v>
      </c>
      <c r="C25" s="2" t="s">
        <v>73</v>
      </c>
      <c r="D25" s="2" t="s">
        <v>47</v>
      </c>
      <c r="E25" s="6" t="s">
        <v>84</v>
      </c>
      <c r="F25" s="2" t="s">
        <v>78</v>
      </c>
      <c r="G25" s="2" t="s">
        <v>10</v>
      </c>
      <c r="H25" s="2">
        <v>5</v>
      </c>
      <c r="I25" s="9">
        <f t="shared" si="0"/>
        <v>300</v>
      </c>
      <c r="J25" s="3">
        <f>VLOOKUP(F25,'[1]RALSON INDIA LIMITED'!$B$5:$D$30,3,FALSE)</f>
        <v>1.82</v>
      </c>
      <c r="K25" s="3">
        <f t="shared" si="1"/>
        <v>10</v>
      </c>
      <c r="L25" s="3">
        <f t="shared" si="2"/>
        <v>40</v>
      </c>
      <c r="M25" s="3">
        <v>30</v>
      </c>
      <c r="N25" s="3">
        <f t="shared" si="3"/>
        <v>626</v>
      </c>
    </row>
    <row r="26" spans="1:14">
      <c r="A26" s="2">
        <v>23</v>
      </c>
      <c r="B26" s="2" t="s">
        <v>44</v>
      </c>
      <c r="C26" s="2" t="s">
        <v>74</v>
      </c>
      <c r="D26" s="2" t="s">
        <v>48</v>
      </c>
      <c r="E26" s="6" t="s">
        <v>84</v>
      </c>
      <c r="F26" s="2" t="s">
        <v>79</v>
      </c>
      <c r="G26" s="2" t="s">
        <v>10</v>
      </c>
      <c r="H26" s="2">
        <v>5</v>
      </c>
      <c r="I26" s="9">
        <f t="shared" si="0"/>
        <v>300</v>
      </c>
      <c r="J26" s="3">
        <f>VLOOKUP(F26,'[1]RALSON INDIA LIMITED'!$B$5:$D$30,3,FALSE)</f>
        <v>1.6</v>
      </c>
      <c r="K26" s="3">
        <f t="shared" si="1"/>
        <v>10</v>
      </c>
      <c r="L26" s="3">
        <f t="shared" si="2"/>
        <v>40</v>
      </c>
      <c r="M26" s="3">
        <v>30</v>
      </c>
      <c r="N26" s="3">
        <f>I26*J26+K26+L26+M26</f>
        <v>560</v>
      </c>
    </row>
    <row r="27" spans="1:14">
      <c r="A27" s="14" t="s">
        <v>90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6"/>
      <c r="N27" s="10">
        <f>ROUND(SUM(N4:N26),0)</f>
        <v>31924</v>
      </c>
    </row>
    <row r="28" spans="1:14" s="5" customFormat="1">
      <c r="A28" s="12" t="s">
        <v>49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4"/>
    </row>
    <row r="29" spans="1:14" s="5" customFormat="1">
      <c r="A29" s="12" t="s">
        <v>50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4"/>
    </row>
    <row r="30" spans="1:14" s="5" customFormat="1" ht="30" customHeight="1">
      <c r="A30" s="13" t="s">
        <v>51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4"/>
    </row>
    <row r="31" spans="1:14" s="5" customFormat="1"/>
    <row r="32" spans="1:14" s="5" customFormat="1"/>
  </sheetData>
  <mergeCells count="8">
    <mergeCell ref="A29:M29"/>
    <mergeCell ref="A30:M30"/>
    <mergeCell ref="A27:M27"/>
    <mergeCell ref="A1:I1"/>
    <mergeCell ref="A2:I2"/>
    <mergeCell ref="A28:M28"/>
    <mergeCell ref="J1:N1"/>
    <mergeCell ref="J2:N2"/>
  </mergeCells>
  <conditionalFormatting sqref="C4:C26">
    <cfRule type="duplicateValues" dxfId="4" priority="3"/>
  </conditionalFormatting>
  <conditionalFormatting sqref="C1:C1048576">
    <cfRule type="duplicateValues" dxfId="0" priority="2"/>
    <cfRule type="duplicateValues" dxfId="1" priority="1"/>
  </conditionalFormatting>
  <pageMargins left="0.3" right="0.15748031496062992" top="0.74803149606299213" bottom="0.74803149606299213" header="0.31496062992125984" footer="0.31496062992125984"/>
  <pageSetup paperSize="9"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2025-01-07T05:36:43Z</cp:lastPrinted>
  <dcterms:created xsi:type="dcterms:W3CDTF">2025-01-06T08:37:27Z</dcterms:created>
  <dcterms:modified xsi:type="dcterms:W3CDTF">2025-01-07T05:55:24Z</dcterms:modified>
</cp:coreProperties>
</file>