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30" i="1" l="1"/>
  <c r="K27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5" i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4" i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4" i="1"/>
  <c r="K4" i="1" s="1"/>
</calcChain>
</file>

<file path=xl/sharedStrings.xml><?xml version="1.0" encoding="utf-8"?>
<sst xmlns="http://schemas.openxmlformats.org/spreadsheetml/2006/main" count="132" uniqueCount="92">
  <si>
    <t>INVOICE
PRAGATI LOGISTICS,SAMANTA SAHI KHUNTIA LANE,8984191006
GST No:21AGHPB9356M1Z9</t>
  </si>
  <si>
    <t>31/7/2024</t>
  </si>
  <si>
    <t>137</t>
  </si>
  <si>
    <t>02/7/2024</t>
  </si>
  <si>
    <t>373</t>
  </si>
  <si>
    <t>01/7/2024</t>
  </si>
  <si>
    <t>364</t>
  </si>
  <si>
    <t>365</t>
  </si>
  <si>
    <t>19/7/2024</t>
  </si>
  <si>
    <t>422</t>
  </si>
  <si>
    <t>367</t>
  </si>
  <si>
    <t>29/7/2024</t>
  </si>
  <si>
    <t>451</t>
  </si>
  <si>
    <t>464</t>
  </si>
  <si>
    <t>191</t>
  </si>
  <si>
    <t>28/7/2024</t>
  </si>
  <si>
    <t>447</t>
  </si>
  <si>
    <t>26/7/2024</t>
  </si>
  <si>
    <t>445</t>
  </si>
  <si>
    <t>132</t>
  </si>
  <si>
    <t>201</t>
  </si>
  <si>
    <t>20/7/2024</t>
  </si>
  <si>
    <t>196</t>
  </si>
  <si>
    <t>421</t>
  </si>
  <si>
    <t>417</t>
  </si>
  <si>
    <t>15/7/2024</t>
  </si>
  <si>
    <t>406</t>
  </si>
  <si>
    <t>11/7/2024</t>
  </si>
  <si>
    <t>397</t>
  </si>
  <si>
    <t>374</t>
  </si>
  <si>
    <t>03/7/2024</t>
  </si>
  <si>
    <t>372</t>
  </si>
  <si>
    <t>25/7/2024</t>
  </si>
  <si>
    <t>200</t>
  </si>
  <si>
    <t>09/7/2024</t>
  </si>
  <si>
    <t>389</t>
  </si>
  <si>
    <t>30/7/2024</t>
  </si>
  <si>
    <t>458</t>
  </si>
  <si>
    <t>Thanking you for your business.
PRAGATI LOGISTICS</t>
  </si>
  <si>
    <t>NUAPATNA</t>
  </si>
  <si>
    <t>BHUBAN</t>
  </si>
  <si>
    <t>PURI</t>
  </si>
  <si>
    <t>MAHANGA</t>
  </si>
  <si>
    <t>NIMAPARA</t>
  </si>
  <si>
    <t>RAHAMA</t>
  </si>
  <si>
    <t>GOP</t>
  </si>
  <si>
    <t>KAMAKHYANAGAR</t>
  </si>
  <si>
    <t>BANKI</t>
  </si>
  <si>
    <t>KAKATPUR</t>
  </si>
  <si>
    <t>RAIRANGPUR</t>
  </si>
  <si>
    <t>SORO</t>
  </si>
  <si>
    <t>KARANJIA</t>
  </si>
  <si>
    <t>CTC</t>
  </si>
  <si>
    <t>PL/DO/08257</t>
  </si>
  <si>
    <t>PL/DO/06280</t>
  </si>
  <si>
    <t>PL/DO/06204</t>
  </si>
  <si>
    <t>PL/DO/06206</t>
  </si>
  <si>
    <t>PL/DO/07442</t>
  </si>
  <si>
    <t>PL/DO/06144</t>
  </si>
  <si>
    <t>PL/DO/08111</t>
  </si>
  <si>
    <t>PL/DO/08342</t>
  </si>
  <si>
    <t>PL/DO/07431</t>
  </si>
  <si>
    <t>PL/DO/08079</t>
  </si>
  <si>
    <t>PL/DO/07957</t>
  </si>
  <si>
    <t>PL/DO/07956</t>
  </si>
  <si>
    <t>PL/DO/07955</t>
  </si>
  <si>
    <t>PL/DO/07554</t>
  </si>
  <si>
    <t>PL/DO/07441</t>
  </si>
  <si>
    <t>PL/DO/07436</t>
  </si>
  <si>
    <t>PL/DO/07097</t>
  </si>
  <si>
    <t>PL/DO/06971</t>
  </si>
  <si>
    <t>PL/DO/06312</t>
  </si>
  <si>
    <t>PL/DO/06288</t>
  </si>
  <si>
    <t>PL/MA/05589</t>
  </si>
  <si>
    <t>PL/MA/04909</t>
  </si>
  <si>
    <t>PL/MA/05826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</si>
  <si>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</si>
  <si>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</si>
  <si>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</si>
  <si>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</si>
  <si>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</si>
  <si>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</si>
  <si>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</si>
  <si>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</si>
  <si>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GAYATRI TRADING
Address:KATHGADASAHI HOLDING 188/GWARDNO.14 PURIGHAT KATHAGADA  753001 CUTTACK,9937491700
GST No:21AFKPC7460B1Z1
</t>
  </si>
  <si>
    <t>ANANDPUR</t>
  </si>
  <si>
    <t>Kindly, verify &amp; confirm within 7 days, else GST will be filed by 20th AUG, 2024. 
GST to be paid by Consignor under Reverse Charge Mechanism(RCM) as per GST.</t>
  </si>
  <si>
    <t>HML</t>
  </si>
  <si>
    <t>LR CH.</t>
  </si>
  <si>
    <t>AMT.</t>
  </si>
  <si>
    <t xml:space="preserve">Bill Date:31/07/2024
Bill NO : 14467
Total Amount: 16313.00
</t>
  </si>
  <si>
    <t>(RUPEES SIXTEEN THOUSAND THREE HUNDRED THIRTEEN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</si>
</sst>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5</xdr:col>
      <xdr:colOff>409575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8575"/>
          <a:ext cx="3667125" cy="1009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  <row r="105">
          <cell r="C105" t="str">
            <v>RANAPUR</v>
          </cell>
          <cell r="D105">
            <v>85</v>
          </cell>
        </row>
        <row r="106">
          <cell r="C106" t="str">
            <v>CHHATRAPUR</v>
          </cell>
          <cell r="D106">
            <v>90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12" workbookViewId="0">
      <selection activeCell="O21" sqref="O21:O2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6.42578125" style="2" customWidth="1"/>
    <col min="10" max="10" width="6.71093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1"/>
      <c r="H1" s="25" t="s">
        <v>0</v>
      </c>
      <c r="I1" s="25"/>
      <c r="J1" s="25"/>
      <c r="K1" s="25"/>
    </row>
    <row r="2" spans="1:11" ht="76.5" customHeight="1">
      <c r="A2" s="22" t="s">
        <v>84</v>
      </c>
      <c r="B2" s="23"/>
      <c r="C2" s="23"/>
      <c r="D2" s="23"/>
      <c r="E2" s="23"/>
      <c r="F2" s="23"/>
      <c r="G2" s="24"/>
      <c r="H2" s="25" t="s">
        <v>90</v>
      </c>
      <c r="I2" s="25"/>
      <c r="J2" s="25"/>
      <c r="K2" s="25"/>
    </row>
    <row r="3" spans="1:11" s="10" customFormat="1" ht="15" customHeight="1">
      <c r="A3" s="5" t="s">
        <v>76</v>
      </c>
      <c r="B3" s="5" t="s">
        <v>77</v>
      </c>
      <c r="C3" s="5" t="s">
        <v>78</v>
      </c>
      <c r="D3" s="5" t="s">
        <v>79</v>
      </c>
      <c r="E3" s="5" t="s">
        <v>80</v>
      </c>
      <c r="F3" s="5" t="s">
        <v>81</v>
      </c>
      <c r="G3" s="5" t="s">
        <v>82</v>
      </c>
      <c r="H3" s="9" t="s">
        <v>83</v>
      </c>
      <c r="I3" s="9" t="s">
        <v>87</v>
      </c>
      <c r="J3" s="9" t="s">
        <v>88</v>
      </c>
      <c r="K3" s="9" t="s">
        <v>89</v>
      </c>
    </row>
    <row r="4" spans="1:11" ht="15" customHeight="1">
      <c r="A4" s="11">
        <v>1</v>
      </c>
      <c r="B4" s="4" t="s">
        <v>5</v>
      </c>
      <c r="C4" s="4" t="s">
        <v>55</v>
      </c>
      <c r="D4" s="8" t="s">
        <v>52</v>
      </c>
      <c r="E4" s="4" t="s">
        <v>41</v>
      </c>
      <c r="F4" s="4" t="s">
        <v>6</v>
      </c>
      <c r="G4" s="4">
        <v>30</v>
      </c>
      <c r="H4" s="7">
        <f>VLOOKUP(E4,'[1]VIJAY COMMERCIAL'!$C$3:$D$106,2,FALSE)</f>
        <v>65</v>
      </c>
      <c r="I4" s="7">
        <f>G4*1</f>
        <v>30</v>
      </c>
      <c r="J4" s="7">
        <v>30</v>
      </c>
      <c r="K4" s="7">
        <f>G4*H4+I4+J4</f>
        <v>2010</v>
      </c>
    </row>
    <row r="5" spans="1:11" ht="15" customHeight="1">
      <c r="A5" s="11">
        <f>A4+1</f>
        <v>2</v>
      </c>
      <c r="B5" s="4" t="s">
        <v>5</v>
      </c>
      <c r="C5" s="4" t="s">
        <v>56</v>
      </c>
      <c r="D5" s="8" t="s">
        <v>52</v>
      </c>
      <c r="E5" s="4" t="s">
        <v>42</v>
      </c>
      <c r="F5" s="4" t="s">
        <v>7</v>
      </c>
      <c r="G5" s="4">
        <v>5</v>
      </c>
      <c r="H5" s="7">
        <f>VLOOKUP(E5,'[1]VIJAY COMMERCIAL'!$C$3:$D$106,2,FALSE)</f>
        <v>72</v>
      </c>
      <c r="I5" s="7">
        <f t="shared" ref="I5:I26" si="0">G5*1</f>
        <v>5</v>
      </c>
      <c r="J5" s="7">
        <v>30</v>
      </c>
      <c r="K5" s="7">
        <f t="shared" ref="K5:K26" si="1">G5*H5+I5+J5</f>
        <v>395</v>
      </c>
    </row>
    <row r="6" spans="1:11" ht="15" customHeight="1">
      <c r="A6" s="11">
        <f t="shared" ref="A6:A26" si="2">A5+1</f>
        <v>3</v>
      </c>
      <c r="B6" s="4" t="s">
        <v>5</v>
      </c>
      <c r="C6" s="4" t="s">
        <v>58</v>
      </c>
      <c r="D6" s="8" t="s">
        <v>52</v>
      </c>
      <c r="E6" s="4" t="s">
        <v>41</v>
      </c>
      <c r="F6" s="4" t="s">
        <v>10</v>
      </c>
      <c r="G6" s="4">
        <v>11</v>
      </c>
      <c r="H6" s="7">
        <f>VLOOKUP(E6,'[1]VIJAY COMMERCIAL'!$C$3:$D$106,2,FALSE)</f>
        <v>65</v>
      </c>
      <c r="I6" s="7">
        <f t="shared" si="0"/>
        <v>11</v>
      </c>
      <c r="J6" s="7">
        <v>30</v>
      </c>
      <c r="K6" s="7">
        <f t="shared" si="1"/>
        <v>756</v>
      </c>
    </row>
    <row r="7" spans="1:11" ht="15" customHeight="1">
      <c r="A7" s="11">
        <f t="shared" si="2"/>
        <v>4</v>
      </c>
      <c r="B7" s="4" t="s">
        <v>3</v>
      </c>
      <c r="C7" s="4" t="s">
        <v>54</v>
      </c>
      <c r="D7" s="8" t="s">
        <v>52</v>
      </c>
      <c r="E7" s="4" t="s">
        <v>40</v>
      </c>
      <c r="F7" s="4" t="s">
        <v>4</v>
      </c>
      <c r="G7" s="4">
        <v>6</v>
      </c>
      <c r="H7" s="7">
        <f>VLOOKUP(E7,'[1]VIJAY COMMERCIAL'!$C$3:$D$106,2,FALSE)</f>
        <v>88</v>
      </c>
      <c r="I7" s="7">
        <f t="shared" si="0"/>
        <v>6</v>
      </c>
      <c r="J7" s="7">
        <v>30</v>
      </c>
      <c r="K7" s="7">
        <f t="shared" si="1"/>
        <v>564</v>
      </c>
    </row>
    <row r="8" spans="1:11" ht="15" customHeight="1">
      <c r="A8" s="11">
        <f t="shared" si="2"/>
        <v>5</v>
      </c>
      <c r="B8" s="4" t="s">
        <v>3</v>
      </c>
      <c r="C8" s="4" t="s">
        <v>71</v>
      </c>
      <c r="D8" s="8" t="s">
        <v>52</v>
      </c>
      <c r="E8" s="4" t="s">
        <v>46</v>
      </c>
      <c r="F8" s="4" t="s">
        <v>29</v>
      </c>
      <c r="G8" s="4">
        <v>11</v>
      </c>
      <c r="H8" s="7">
        <f>VLOOKUP(E8,'[1]VIJAY COMMERCIAL'!$C$3:$D$106,2,FALSE)</f>
        <v>67</v>
      </c>
      <c r="I8" s="7">
        <f t="shared" si="0"/>
        <v>11</v>
      </c>
      <c r="J8" s="7">
        <v>30</v>
      </c>
      <c r="K8" s="7">
        <f t="shared" si="1"/>
        <v>778</v>
      </c>
    </row>
    <row r="9" spans="1:11" ht="15" customHeight="1">
      <c r="A9" s="11">
        <f t="shared" si="2"/>
        <v>6</v>
      </c>
      <c r="B9" s="4" t="s">
        <v>30</v>
      </c>
      <c r="C9" s="4" t="s">
        <v>72</v>
      </c>
      <c r="D9" s="8" t="s">
        <v>52</v>
      </c>
      <c r="E9" s="8" t="s">
        <v>85</v>
      </c>
      <c r="F9" s="4" t="s">
        <v>31</v>
      </c>
      <c r="G9" s="4">
        <v>6</v>
      </c>
      <c r="H9" s="7">
        <f>VLOOKUP(E9,'[1]VIJAY COMMERCIAL'!$C$3:$D$106,2,FALSE)</f>
        <v>77</v>
      </c>
      <c r="I9" s="7">
        <f t="shared" si="0"/>
        <v>6</v>
      </c>
      <c r="J9" s="7">
        <v>30</v>
      </c>
      <c r="K9" s="7">
        <f t="shared" si="1"/>
        <v>498</v>
      </c>
    </row>
    <row r="10" spans="1:11" ht="15" customHeight="1">
      <c r="A10" s="11">
        <f t="shared" si="2"/>
        <v>7</v>
      </c>
      <c r="B10" s="4" t="s">
        <v>34</v>
      </c>
      <c r="C10" s="4" t="s">
        <v>74</v>
      </c>
      <c r="D10" s="8" t="s">
        <v>52</v>
      </c>
      <c r="E10" s="4" t="s">
        <v>50</v>
      </c>
      <c r="F10" s="4" t="s">
        <v>35</v>
      </c>
      <c r="G10" s="4">
        <v>26</v>
      </c>
      <c r="H10" s="7">
        <f>VLOOKUP(E10,'[1]VIJAY COMMERCIAL'!$C$3:$D$106,2,FALSE)</f>
        <v>70</v>
      </c>
      <c r="I10" s="7">
        <f t="shared" si="0"/>
        <v>26</v>
      </c>
      <c r="J10" s="7">
        <v>30</v>
      </c>
      <c r="K10" s="7">
        <f t="shared" si="1"/>
        <v>1876</v>
      </c>
    </row>
    <row r="11" spans="1:11" ht="15" customHeight="1">
      <c r="A11" s="11">
        <f t="shared" si="2"/>
        <v>8</v>
      </c>
      <c r="B11" s="4" t="s">
        <v>27</v>
      </c>
      <c r="C11" s="4" t="s">
        <v>70</v>
      </c>
      <c r="D11" s="8" t="s">
        <v>52</v>
      </c>
      <c r="E11" s="4" t="s">
        <v>44</v>
      </c>
      <c r="F11" s="4" t="s">
        <v>28</v>
      </c>
      <c r="G11" s="4">
        <v>4</v>
      </c>
      <c r="H11" s="7">
        <f>VLOOKUP(E11,'[1]VIJAY COMMERCIAL'!$C$3:$D$106,2,FALSE)</f>
        <v>65</v>
      </c>
      <c r="I11" s="7">
        <f t="shared" si="0"/>
        <v>4</v>
      </c>
      <c r="J11" s="7">
        <v>30</v>
      </c>
      <c r="K11" s="7">
        <f t="shared" si="1"/>
        <v>294</v>
      </c>
    </row>
    <row r="12" spans="1:11" ht="15" customHeight="1">
      <c r="A12" s="11">
        <f t="shared" si="2"/>
        <v>9</v>
      </c>
      <c r="B12" s="4" t="s">
        <v>25</v>
      </c>
      <c r="C12" s="4" t="s">
        <v>69</v>
      </c>
      <c r="D12" s="8" t="s">
        <v>52</v>
      </c>
      <c r="E12" s="4" t="s">
        <v>40</v>
      </c>
      <c r="F12" s="4" t="s">
        <v>26</v>
      </c>
      <c r="G12" s="4">
        <v>6</v>
      </c>
      <c r="H12" s="7">
        <f>VLOOKUP(E12,'[1]VIJAY COMMERCIAL'!$C$3:$D$106,2,FALSE)</f>
        <v>88</v>
      </c>
      <c r="I12" s="7">
        <f t="shared" si="0"/>
        <v>6</v>
      </c>
      <c r="J12" s="7">
        <v>30</v>
      </c>
      <c r="K12" s="7">
        <f t="shared" si="1"/>
        <v>564</v>
      </c>
    </row>
    <row r="13" spans="1:11" ht="15" customHeight="1">
      <c r="A13" s="11">
        <f t="shared" si="2"/>
        <v>10</v>
      </c>
      <c r="B13" s="4" t="s">
        <v>8</v>
      </c>
      <c r="C13" s="4" t="s">
        <v>57</v>
      </c>
      <c r="D13" s="8" t="s">
        <v>52</v>
      </c>
      <c r="E13" s="4" t="s">
        <v>43</v>
      </c>
      <c r="F13" s="4" t="s">
        <v>9</v>
      </c>
      <c r="G13" s="4">
        <v>9</v>
      </c>
      <c r="H13" s="7">
        <f>VLOOKUP(E13,'[1]VIJAY COMMERCIAL'!$C$3:$D$106,2,FALSE)</f>
        <v>65</v>
      </c>
      <c r="I13" s="7">
        <f t="shared" si="0"/>
        <v>9</v>
      </c>
      <c r="J13" s="7">
        <v>30</v>
      </c>
      <c r="K13" s="7">
        <f t="shared" si="1"/>
        <v>624</v>
      </c>
    </row>
    <row r="14" spans="1:11" ht="15" customHeight="1">
      <c r="A14" s="11">
        <f t="shared" si="2"/>
        <v>11</v>
      </c>
      <c r="B14" s="4" t="s">
        <v>8</v>
      </c>
      <c r="C14" s="4" t="s">
        <v>61</v>
      </c>
      <c r="D14" s="8" t="s">
        <v>52</v>
      </c>
      <c r="E14" s="4" t="s">
        <v>45</v>
      </c>
      <c r="F14" s="4" t="s">
        <v>14</v>
      </c>
      <c r="G14" s="4">
        <v>10</v>
      </c>
      <c r="H14" s="7">
        <f>VLOOKUP(E14,'[1]VIJAY COMMERCIAL'!$C$3:$D$106,2,FALSE)</f>
        <v>72</v>
      </c>
      <c r="I14" s="7">
        <f t="shared" si="0"/>
        <v>10</v>
      </c>
      <c r="J14" s="7">
        <v>30</v>
      </c>
      <c r="K14" s="7">
        <f t="shared" si="1"/>
        <v>760</v>
      </c>
    </row>
    <row r="15" spans="1:11" ht="15" customHeight="1">
      <c r="A15" s="11">
        <f t="shared" si="2"/>
        <v>12</v>
      </c>
      <c r="B15" s="4" t="s">
        <v>8</v>
      </c>
      <c r="C15" s="4" t="s">
        <v>67</v>
      </c>
      <c r="D15" s="8" t="s">
        <v>52</v>
      </c>
      <c r="E15" s="4" t="s">
        <v>47</v>
      </c>
      <c r="F15" s="4" t="s">
        <v>23</v>
      </c>
      <c r="G15" s="4">
        <v>10</v>
      </c>
      <c r="H15" s="7">
        <f>VLOOKUP(E15,'[1]VIJAY COMMERCIAL'!$C$3:$D$106,2,FALSE)</f>
        <v>68</v>
      </c>
      <c r="I15" s="7">
        <f t="shared" si="0"/>
        <v>10</v>
      </c>
      <c r="J15" s="7">
        <v>30</v>
      </c>
      <c r="K15" s="7">
        <f t="shared" si="1"/>
        <v>720</v>
      </c>
    </row>
    <row r="16" spans="1:11" ht="15" customHeight="1">
      <c r="A16" s="11">
        <f t="shared" si="2"/>
        <v>13</v>
      </c>
      <c r="B16" s="4" t="s">
        <v>8</v>
      </c>
      <c r="C16" s="4" t="s">
        <v>68</v>
      </c>
      <c r="D16" s="8" t="s">
        <v>52</v>
      </c>
      <c r="E16" s="4" t="s">
        <v>39</v>
      </c>
      <c r="F16" s="4" t="s">
        <v>24</v>
      </c>
      <c r="G16" s="4">
        <v>10</v>
      </c>
      <c r="H16" s="7">
        <f>VLOOKUP(E16,'[1]VIJAY COMMERCIAL'!$C$3:$D$106,2,FALSE)</f>
        <v>70</v>
      </c>
      <c r="I16" s="7">
        <f t="shared" si="0"/>
        <v>10</v>
      </c>
      <c r="J16" s="7">
        <v>30</v>
      </c>
      <c r="K16" s="7">
        <f t="shared" si="1"/>
        <v>740</v>
      </c>
    </row>
    <row r="17" spans="1:11" ht="15" customHeight="1">
      <c r="A17" s="11">
        <f t="shared" si="2"/>
        <v>14</v>
      </c>
      <c r="B17" s="4" t="s">
        <v>21</v>
      </c>
      <c r="C17" s="4" t="s">
        <v>66</v>
      </c>
      <c r="D17" s="8" t="s">
        <v>52</v>
      </c>
      <c r="E17" s="4" t="s">
        <v>48</v>
      </c>
      <c r="F17" s="4" t="s">
        <v>22</v>
      </c>
      <c r="G17" s="4">
        <v>22</v>
      </c>
      <c r="H17" s="7">
        <f>VLOOKUP(E17,'[1]VIJAY COMMERCIAL'!$C$3:$D$106,2,FALSE)</f>
        <v>68</v>
      </c>
      <c r="I17" s="7">
        <f t="shared" si="0"/>
        <v>22</v>
      </c>
      <c r="J17" s="7">
        <v>30</v>
      </c>
      <c r="K17" s="7">
        <f t="shared" si="1"/>
        <v>1548</v>
      </c>
    </row>
    <row r="18" spans="1:11" ht="15" customHeight="1">
      <c r="A18" s="11">
        <f t="shared" si="2"/>
        <v>15</v>
      </c>
      <c r="B18" s="4" t="s">
        <v>32</v>
      </c>
      <c r="C18" s="4" t="s">
        <v>73</v>
      </c>
      <c r="D18" s="8" t="s">
        <v>52</v>
      </c>
      <c r="E18" s="4" t="s">
        <v>49</v>
      </c>
      <c r="F18" s="4" t="s">
        <v>33</v>
      </c>
      <c r="G18" s="4">
        <v>6</v>
      </c>
      <c r="H18" s="7">
        <f>VLOOKUP(E18,'[1]VIJAY COMMERCIAL'!$C$3:$D$106,2,FALSE)</f>
        <v>121</v>
      </c>
      <c r="I18" s="7">
        <f t="shared" si="0"/>
        <v>6</v>
      </c>
      <c r="J18" s="7">
        <v>30</v>
      </c>
      <c r="K18" s="7">
        <f t="shared" si="1"/>
        <v>762</v>
      </c>
    </row>
    <row r="19" spans="1:11" ht="15" customHeight="1">
      <c r="A19" s="11">
        <f t="shared" si="2"/>
        <v>16</v>
      </c>
      <c r="B19" s="4" t="s">
        <v>17</v>
      </c>
      <c r="C19" s="4" t="s">
        <v>63</v>
      </c>
      <c r="D19" s="8" t="s">
        <v>52</v>
      </c>
      <c r="E19" s="4" t="s">
        <v>43</v>
      </c>
      <c r="F19" s="4" t="s">
        <v>18</v>
      </c>
      <c r="G19" s="4">
        <v>5</v>
      </c>
      <c r="H19" s="7">
        <f>VLOOKUP(E19,'[1]VIJAY COMMERCIAL'!$C$3:$D$106,2,FALSE)</f>
        <v>65</v>
      </c>
      <c r="I19" s="7">
        <f t="shared" si="0"/>
        <v>5</v>
      </c>
      <c r="J19" s="7">
        <v>30</v>
      </c>
      <c r="K19" s="7">
        <f t="shared" si="1"/>
        <v>360</v>
      </c>
    </row>
    <row r="20" spans="1:11" ht="15" customHeight="1">
      <c r="A20" s="11">
        <f t="shared" si="2"/>
        <v>17</v>
      </c>
      <c r="B20" s="4" t="s">
        <v>17</v>
      </c>
      <c r="C20" s="4" t="s">
        <v>64</v>
      </c>
      <c r="D20" s="8" t="s">
        <v>52</v>
      </c>
      <c r="E20" s="4" t="s">
        <v>46</v>
      </c>
      <c r="F20" s="4" t="s">
        <v>19</v>
      </c>
      <c r="G20" s="4">
        <v>1</v>
      </c>
      <c r="H20" s="7">
        <f>VLOOKUP(E20,'[1]VIJAY COMMERCIAL'!$C$3:$D$106,2,FALSE)</f>
        <v>67</v>
      </c>
      <c r="I20" s="7">
        <f t="shared" si="0"/>
        <v>1</v>
      </c>
      <c r="J20" s="7">
        <v>30</v>
      </c>
      <c r="K20" s="7">
        <f t="shared" si="1"/>
        <v>98</v>
      </c>
    </row>
    <row r="21" spans="1:11" ht="15" customHeight="1">
      <c r="A21" s="11">
        <f t="shared" si="2"/>
        <v>18</v>
      </c>
      <c r="B21" s="4" t="s">
        <v>17</v>
      </c>
      <c r="C21" s="4" t="s">
        <v>65</v>
      </c>
      <c r="D21" s="8" t="s">
        <v>52</v>
      </c>
      <c r="E21" s="4" t="s">
        <v>47</v>
      </c>
      <c r="F21" s="4" t="s">
        <v>20</v>
      </c>
      <c r="G21" s="4">
        <v>3</v>
      </c>
      <c r="H21" s="7">
        <f>VLOOKUP(E21,'[1]VIJAY COMMERCIAL'!$C$3:$D$106,2,FALSE)</f>
        <v>68</v>
      </c>
      <c r="I21" s="7">
        <f t="shared" si="0"/>
        <v>3</v>
      </c>
      <c r="J21" s="7">
        <v>30</v>
      </c>
      <c r="K21" s="7">
        <f t="shared" si="1"/>
        <v>237</v>
      </c>
    </row>
    <row r="22" spans="1:11" ht="15" customHeight="1">
      <c r="A22" s="11">
        <f t="shared" si="2"/>
        <v>19</v>
      </c>
      <c r="B22" s="4" t="s">
        <v>15</v>
      </c>
      <c r="C22" s="4" t="s">
        <v>62</v>
      </c>
      <c r="D22" s="8" t="s">
        <v>52</v>
      </c>
      <c r="E22" s="4" t="s">
        <v>41</v>
      </c>
      <c r="F22" s="4" t="s">
        <v>16</v>
      </c>
      <c r="G22" s="4">
        <v>11</v>
      </c>
      <c r="H22" s="7">
        <f>VLOOKUP(E22,'[1]VIJAY COMMERCIAL'!$C$3:$D$106,2,FALSE)</f>
        <v>65</v>
      </c>
      <c r="I22" s="7">
        <f t="shared" si="0"/>
        <v>11</v>
      </c>
      <c r="J22" s="7">
        <v>30</v>
      </c>
      <c r="K22" s="7">
        <f t="shared" si="1"/>
        <v>756</v>
      </c>
    </row>
    <row r="23" spans="1:11" ht="15" customHeight="1">
      <c r="A23" s="11">
        <f t="shared" si="2"/>
        <v>20</v>
      </c>
      <c r="B23" s="4" t="s">
        <v>11</v>
      </c>
      <c r="C23" s="4" t="s">
        <v>59</v>
      </c>
      <c r="D23" s="8" t="s">
        <v>52</v>
      </c>
      <c r="E23" s="4" t="s">
        <v>44</v>
      </c>
      <c r="F23" s="4" t="s">
        <v>12</v>
      </c>
      <c r="G23" s="4">
        <v>10</v>
      </c>
      <c r="H23" s="7">
        <f>VLOOKUP(E23,'[1]VIJAY COMMERCIAL'!$C$3:$D$106,2,FALSE)</f>
        <v>65</v>
      </c>
      <c r="I23" s="7">
        <f t="shared" si="0"/>
        <v>10</v>
      </c>
      <c r="J23" s="7">
        <v>30</v>
      </c>
      <c r="K23" s="7">
        <f t="shared" si="1"/>
        <v>690</v>
      </c>
    </row>
    <row r="24" spans="1:11" ht="15" customHeight="1">
      <c r="A24" s="11">
        <f t="shared" si="2"/>
        <v>21</v>
      </c>
      <c r="B24" s="4" t="s">
        <v>36</v>
      </c>
      <c r="C24" s="4" t="s">
        <v>75</v>
      </c>
      <c r="D24" s="8" t="s">
        <v>52</v>
      </c>
      <c r="E24" s="4" t="s">
        <v>51</v>
      </c>
      <c r="F24" s="4" t="s">
        <v>37</v>
      </c>
      <c r="G24" s="4">
        <v>10</v>
      </c>
      <c r="H24" s="7">
        <f>VLOOKUP(E24,'[1]VIJAY COMMERCIAL'!$C$3:$D$106,2,FALSE)</f>
        <v>98</v>
      </c>
      <c r="I24" s="7">
        <f t="shared" si="0"/>
        <v>10</v>
      </c>
      <c r="J24" s="7">
        <v>30</v>
      </c>
      <c r="K24" s="7">
        <f t="shared" si="1"/>
        <v>1020</v>
      </c>
    </row>
    <row r="25" spans="1:11" ht="15" customHeight="1">
      <c r="A25" s="11">
        <f t="shared" si="2"/>
        <v>22</v>
      </c>
      <c r="B25" s="4" t="s">
        <v>1</v>
      </c>
      <c r="C25" s="4" t="s">
        <v>53</v>
      </c>
      <c r="D25" s="8" t="s">
        <v>52</v>
      </c>
      <c r="E25" s="4" t="s">
        <v>39</v>
      </c>
      <c r="F25" s="4" t="s">
        <v>2</v>
      </c>
      <c r="G25" s="4">
        <v>1</v>
      </c>
      <c r="H25" s="7">
        <f>VLOOKUP(E25,'[1]VIJAY COMMERCIAL'!$C$3:$D$106,2,FALSE)</f>
        <v>70</v>
      </c>
      <c r="I25" s="7">
        <f t="shared" si="0"/>
        <v>1</v>
      </c>
      <c r="J25" s="7">
        <v>30</v>
      </c>
      <c r="K25" s="7">
        <f t="shared" si="1"/>
        <v>101</v>
      </c>
    </row>
    <row r="26" spans="1:11" ht="15" customHeight="1">
      <c r="A26" s="11">
        <f t="shared" si="2"/>
        <v>23</v>
      </c>
      <c r="B26" s="4" t="s">
        <v>1</v>
      </c>
      <c r="C26" s="4" t="s">
        <v>60</v>
      </c>
      <c r="D26" s="8" t="s">
        <v>52</v>
      </c>
      <c r="E26" s="4" t="s">
        <v>41</v>
      </c>
      <c r="F26" s="4" t="s">
        <v>13</v>
      </c>
      <c r="G26" s="4">
        <v>2</v>
      </c>
      <c r="H26" s="7">
        <f>VLOOKUP(E26,'[1]VIJAY COMMERCIAL'!$C$3:$D$106,2,FALSE)</f>
        <v>65</v>
      </c>
      <c r="I26" s="7">
        <f t="shared" si="0"/>
        <v>2</v>
      </c>
      <c r="J26" s="7">
        <v>30</v>
      </c>
      <c r="K26" s="7">
        <f t="shared" si="1"/>
        <v>162</v>
      </c>
    </row>
    <row r="27" spans="1:11" s="3" customFormat="1" ht="15" customHeight="1">
      <c r="A27" s="13" t="s">
        <v>91</v>
      </c>
      <c r="B27" s="14"/>
      <c r="C27" s="14"/>
      <c r="D27" s="14"/>
      <c r="E27" s="14"/>
      <c r="F27" s="14"/>
      <c r="G27" s="14"/>
      <c r="H27" s="15"/>
      <c r="I27" s="15"/>
      <c r="J27" s="16"/>
      <c r="K27" s="6">
        <f>SUM(K4:K26)</f>
        <v>16313</v>
      </c>
    </row>
    <row r="28" spans="1:11" s="3" customFormat="1" ht="30" customHeight="1">
      <c r="A28" s="17" t="s">
        <v>86</v>
      </c>
      <c r="B28" s="17"/>
      <c r="C28" s="17"/>
      <c r="D28" s="17"/>
      <c r="E28" s="17"/>
      <c r="F28" s="17"/>
      <c r="G28" s="17"/>
      <c r="H28" s="18"/>
      <c r="I28" s="18"/>
      <c r="J28" s="18"/>
      <c r="K28" s="18"/>
    </row>
    <row r="29" spans="1:11" s="3" customFormat="1" ht="30" customHeight="1">
      <c r="A29" s="17" t="s">
        <v>38</v>
      </c>
      <c r="B29" s="17"/>
      <c r="C29" s="17"/>
      <c r="D29" s="17"/>
      <c r="E29" s="17"/>
      <c r="F29" s="17"/>
      <c r="G29" s="17"/>
      <c r="H29" s="18"/>
      <c r="I29" s="18"/>
      <c r="J29" s="18"/>
      <c r="K29" s="18"/>
    </row>
    <row r="30" spans="1:11">
      <c r="G30" s="12">
        <f>SUM(G4:G26)</f>
        <v>215</v>
      </c>
    </row>
  </sheetData>
  <sortState ref="B4:K28">
    <sortCondition ref="B4"/>
  </sortState>
  <mergeCells count="7">
    <mergeCell ref="A27:J27"/>
    <mergeCell ref="A28:K28"/>
    <mergeCell ref="A29:K29"/>
    <mergeCell ref="A1:G1"/>
    <mergeCell ref="A2:G2"/>
    <mergeCell ref="H1:K1"/>
    <mergeCell ref="H2:K2"/>
  </mergeCells>
  <conditionalFormatting sqref="E21">
    <cfRule type="duplicateValues" dxfId="1" priority="2"/>
  </conditionalFormatting>
  <conditionalFormatting sqref="C1:C1048576">
    <cfRule type="duplicateValues" dxfId="0" priority="1"/>
  </conditionalFormatting>
  <pageMargins left="0.49" right="0.2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2024-08-13T06:14:56Z</cp:lastPrinted>
  <dcterms:created xsi:type="dcterms:W3CDTF">2024-08-10T05:50:50Z</dcterms:created>
  <dcterms:modified xsi:type="dcterms:W3CDTF">2024-08-15T06:24:57Z</dcterms:modified>
</cp:coreProperties>
</file>