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K12"/>
  <c r="I9"/>
  <c r="H5"/>
  <c r="I5"/>
  <c r="H6"/>
  <c r="I6"/>
  <c r="H7"/>
  <c r="I7"/>
  <c r="H8"/>
  <c r="I8"/>
  <c r="H9"/>
  <c r="K9" s="1"/>
  <c r="H10"/>
  <c r="I10"/>
  <c r="H11"/>
  <c r="K11" s="1"/>
  <c r="I11"/>
  <c r="I4"/>
  <c r="H4"/>
  <c r="K4" s="1"/>
  <c r="K10" l="1"/>
  <c r="K8"/>
  <c r="K6"/>
  <c r="K7"/>
  <c r="K5"/>
</calcChain>
</file>

<file path=xl/sharedStrings.xml><?xml version="1.0" encoding="utf-8"?>
<sst xmlns="http://schemas.openxmlformats.org/spreadsheetml/2006/main" count="57" uniqueCount="43">
  <si>
    <t>01/1/2026</t>
  </si>
  <si>
    <t>2650</t>
  </si>
  <si>
    <t>2693</t>
  </si>
  <si>
    <t>2634/2635</t>
  </si>
  <si>
    <t>08/1/2026</t>
  </si>
  <si>
    <t>2726</t>
  </si>
  <si>
    <t>15/1/2026</t>
  </si>
  <si>
    <t>2802</t>
  </si>
  <si>
    <t>24/1/2026</t>
  </si>
  <si>
    <t>2908</t>
  </si>
  <si>
    <t>26/1/2026</t>
  </si>
  <si>
    <t>2917</t>
  </si>
  <si>
    <t>27/1/2026</t>
  </si>
  <si>
    <t>2923</t>
  </si>
  <si>
    <t>BARIPADA</t>
  </si>
  <si>
    <t>JEYPORE</t>
  </si>
  <si>
    <t>SUNABEDA</t>
  </si>
  <si>
    <t>CTC</t>
  </si>
  <si>
    <t>SL</t>
  </si>
  <si>
    <t>DATE</t>
  </si>
  <si>
    <t>LR NO</t>
  </si>
  <si>
    <t>INV NO</t>
  </si>
  <si>
    <t>FROM</t>
  </si>
  <si>
    <t>TO</t>
  </si>
  <si>
    <t>CASE</t>
  </si>
  <si>
    <t>CH/04574</t>
  </si>
  <si>
    <t>CH/04582</t>
  </si>
  <si>
    <t>CH/04583</t>
  </si>
  <si>
    <t>CH/04679</t>
  </si>
  <si>
    <t>CH/04783</t>
  </si>
  <si>
    <t>CH/04918</t>
  </si>
  <si>
    <t>CH/04934</t>
  </si>
  <si>
    <t>CH/04947</t>
  </si>
  <si>
    <t>RATE</t>
  </si>
  <si>
    <t>HAM</t>
  </si>
  <si>
    <t>LR.CH.</t>
  </si>
  <si>
    <t>AMOUNT</t>
  </si>
  <si>
    <t>INVOICE
ATC LOGISTICS,,8984191006
GST No:21CHVPB1842D2ZQ</t>
  </si>
  <si>
    <t xml:space="preserve">MARUTI ENTERPRISERS
Address:PROFESSORPADA PLOT NO.461, WARDNO.22,CANAL ROAD
COLLEGE SQUARE,753003,ODISHA,8763718652
GST No:21AAGFM9770P1ZO
</t>
  </si>
  <si>
    <t>Thanking you for your business.
ATC LOGISTICS</t>
  </si>
  <si>
    <t>(RUPEES THREE THOUSAND SIX HUNDRED FOURTY ONLY)</t>
  </si>
  <si>
    <t xml:space="preserve">Bill Date : 31/01/2026
Bill NO : 3557
Total Amount : 3640.00
</t>
  </si>
  <si>
    <t>Kindly, verify &amp; confirm within 7 days, else GST will be filed by 20th FEB, 2026.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</si>
</sst>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76200</xdr:rowOff>
    </xdr:from>
    <xdr:to>
      <xdr:col>6</xdr:col>
      <xdr:colOff>152400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76200"/>
          <a:ext cx="3343274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54</v>
          </cell>
          <cell r="D7">
            <v>58</v>
          </cell>
        </row>
        <row r="8">
          <cell r="B8" t="str">
            <v>BARIPADA</v>
          </cell>
          <cell r="C8">
            <v>54</v>
          </cell>
          <cell r="D8">
            <v>58</v>
          </cell>
        </row>
        <row r="9">
          <cell r="B9" t="str">
            <v>BERHAMPUR</v>
          </cell>
          <cell r="C9">
            <v>49</v>
          </cell>
          <cell r="D9">
            <v>53</v>
          </cell>
        </row>
        <row r="10">
          <cell r="B10" t="str">
            <v>BOLANGIR</v>
          </cell>
          <cell r="C10">
            <v>84</v>
          </cell>
          <cell r="D10">
            <v>88</v>
          </cell>
        </row>
        <row r="11">
          <cell r="B11" t="str">
            <v>JEYPORE</v>
          </cell>
          <cell r="C11">
            <v>94</v>
          </cell>
          <cell r="D11">
            <v>98</v>
          </cell>
        </row>
        <row r="12">
          <cell r="B12" t="str">
            <v>JHARSUGUDA</v>
          </cell>
          <cell r="C12">
            <v>54</v>
          </cell>
          <cell r="D12">
            <v>58</v>
          </cell>
        </row>
        <row r="13">
          <cell r="B13" t="str">
            <v>KHARIAR  ROAD</v>
          </cell>
          <cell r="C13">
            <v>114</v>
          </cell>
          <cell r="D13">
            <v>118</v>
          </cell>
        </row>
        <row r="14">
          <cell r="B14" t="str">
            <v>MALKANGIRI</v>
          </cell>
          <cell r="C14">
            <v>124</v>
          </cell>
          <cell r="D14">
            <v>128</v>
          </cell>
        </row>
        <row r="15">
          <cell r="B15" t="str">
            <v>RAYAGADA</v>
          </cell>
          <cell r="C15">
            <v>84</v>
          </cell>
          <cell r="D15">
            <v>88</v>
          </cell>
        </row>
        <row r="16">
          <cell r="B16" t="str">
            <v>ROURKELA</v>
          </cell>
          <cell r="C16">
            <v>59</v>
          </cell>
          <cell r="D16">
            <v>63</v>
          </cell>
        </row>
        <row r="17">
          <cell r="B17" t="str">
            <v>SUNABEDA</v>
          </cell>
          <cell r="C17">
            <v>104</v>
          </cell>
          <cell r="D17">
            <v>108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9.85546875" bestFit="1" customWidth="1"/>
    <col min="5" max="5" width="6.42578125" bestFit="1" customWidth="1"/>
    <col min="6" max="6" width="10.71093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s="5" customFormat="1" ht="90" customHeight="1">
      <c r="A1" s="11"/>
      <c r="B1" s="12"/>
      <c r="C1" s="12"/>
      <c r="D1" s="12"/>
      <c r="E1" s="12"/>
      <c r="F1" s="12"/>
      <c r="G1" s="13"/>
      <c r="H1" s="14" t="s">
        <v>37</v>
      </c>
      <c r="I1" s="14"/>
      <c r="J1" s="14"/>
      <c r="K1" s="14"/>
    </row>
    <row r="2" spans="1:11" s="5" customFormat="1" ht="83.25" customHeight="1">
      <c r="A2" s="11" t="s">
        <v>38</v>
      </c>
      <c r="B2" s="12"/>
      <c r="C2" s="12"/>
      <c r="D2" s="12"/>
      <c r="E2" s="12"/>
      <c r="F2" s="12"/>
      <c r="G2" s="13"/>
      <c r="H2" s="14" t="s">
        <v>41</v>
      </c>
      <c r="I2" s="14"/>
      <c r="J2" s="14"/>
      <c r="K2" s="14"/>
    </row>
    <row r="3" spans="1:11" s="1" customForma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33</v>
      </c>
      <c r="I3" s="3" t="s">
        <v>34</v>
      </c>
      <c r="J3" s="3" t="s">
        <v>35</v>
      </c>
      <c r="K3" s="3" t="s">
        <v>36</v>
      </c>
    </row>
    <row r="4" spans="1:11">
      <c r="A4" s="2">
        <v>1</v>
      </c>
      <c r="B4" s="2" t="s">
        <v>0</v>
      </c>
      <c r="C4" s="2" t="s">
        <v>25</v>
      </c>
      <c r="D4" s="2" t="s">
        <v>1</v>
      </c>
      <c r="E4" s="2" t="s">
        <v>17</v>
      </c>
      <c r="F4" s="2" t="s">
        <v>14</v>
      </c>
      <c r="G4" s="2">
        <v>3</v>
      </c>
      <c r="H4" s="4">
        <f>VLOOKUP(F4,'[1]MARUTI ENTERPRISERS'!$B$7:$D$17,3,FALSE)</f>
        <v>58</v>
      </c>
      <c r="I4" s="4">
        <f>G4*2</f>
        <v>6</v>
      </c>
      <c r="J4" s="4">
        <v>25</v>
      </c>
      <c r="K4" s="4">
        <f>G4*H4+I4+J4</f>
        <v>205</v>
      </c>
    </row>
    <row r="5" spans="1:11">
      <c r="A5" s="2">
        <v>2</v>
      </c>
      <c r="B5" s="2" t="s">
        <v>0</v>
      </c>
      <c r="C5" s="2" t="s">
        <v>26</v>
      </c>
      <c r="D5" s="2" t="s">
        <v>2</v>
      </c>
      <c r="E5" s="2" t="s">
        <v>17</v>
      </c>
      <c r="F5" s="2" t="s">
        <v>15</v>
      </c>
      <c r="G5" s="2">
        <v>1</v>
      </c>
      <c r="H5" s="4">
        <f>VLOOKUP(F5,'[1]MARUTI ENTERPRISERS'!$B$7:$D$17,3,FALSE)</f>
        <v>98</v>
      </c>
      <c r="I5" s="4">
        <f t="shared" ref="I5:I11" si="0">G5*2</f>
        <v>2</v>
      </c>
      <c r="J5" s="4">
        <v>25</v>
      </c>
      <c r="K5" s="4">
        <f t="shared" ref="K5:K11" si="1">G5*H5+I5+J5</f>
        <v>125</v>
      </c>
    </row>
    <row r="6" spans="1:11">
      <c r="A6" s="2">
        <v>3</v>
      </c>
      <c r="B6" s="2" t="s">
        <v>0</v>
      </c>
      <c r="C6" s="2" t="s">
        <v>27</v>
      </c>
      <c r="D6" s="2" t="s">
        <v>3</v>
      </c>
      <c r="E6" s="2" t="s">
        <v>17</v>
      </c>
      <c r="F6" s="2" t="s">
        <v>15</v>
      </c>
      <c r="G6" s="2">
        <v>8</v>
      </c>
      <c r="H6" s="4">
        <f>VLOOKUP(F6,'[1]MARUTI ENTERPRISERS'!$B$7:$D$17,3,FALSE)</f>
        <v>98</v>
      </c>
      <c r="I6" s="4">
        <f t="shared" si="0"/>
        <v>16</v>
      </c>
      <c r="J6" s="4">
        <v>25</v>
      </c>
      <c r="K6" s="4">
        <f t="shared" si="1"/>
        <v>825</v>
      </c>
    </row>
    <row r="7" spans="1:11">
      <c r="A7" s="2">
        <v>4</v>
      </c>
      <c r="B7" s="2" t="s">
        <v>4</v>
      </c>
      <c r="C7" s="2" t="s">
        <v>28</v>
      </c>
      <c r="D7" s="2" t="s">
        <v>5</v>
      </c>
      <c r="E7" s="2" t="s">
        <v>17</v>
      </c>
      <c r="F7" s="2" t="s">
        <v>14</v>
      </c>
      <c r="G7" s="2">
        <v>1</v>
      </c>
      <c r="H7" s="4">
        <f>VLOOKUP(F7,'[1]MARUTI ENTERPRISERS'!$B$7:$D$17,3,FALSE)</f>
        <v>58</v>
      </c>
      <c r="I7" s="4">
        <f t="shared" si="0"/>
        <v>2</v>
      </c>
      <c r="J7" s="4">
        <v>25</v>
      </c>
      <c r="K7" s="4">
        <f t="shared" si="1"/>
        <v>85</v>
      </c>
    </row>
    <row r="8" spans="1:11">
      <c r="A8" s="2">
        <v>5</v>
      </c>
      <c r="B8" s="2" t="s">
        <v>6</v>
      </c>
      <c r="C8" s="2" t="s">
        <v>29</v>
      </c>
      <c r="D8" s="2" t="s">
        <v>7</v>
      </c>
      <c r="E8" s="2" t="s">
        <v>17</v>
      </c>
      <c r="F8" s="2" t="s">
        <v>14</v>
      </c>
      <c r="G8" s="2">
        <v>3</v>
      </c>
      <c r="H8" s="4">
        <f>VLOOKUP(F8,'[1]MARUTI ENTERPRISERS'!$B$7:$D$17,3,FALSE)</f>
        <v>58</v>
      </c>
      <c r="I8" s="4">
        <f t="shared" si="0"/>
        <v>6</v>
      </c>
      <c r="J8" s="4">
        <v>25</v>
      </c>
      <c r="K8" s="4">
        <f t="shared" si="1"/>
        <v>205</v>
      </c>
    </row>
    <row r="9" spans="1:11">
      <c r="A9" s="2">
        <v>6</v>
      </c>
      <c r="B9" s="2" t="s">
        <v>8</v>
      </c>
      <c r="C9" s="2" t="s">
        <v>30</v>
      </c>
      <c r="D9" s="2" t="s">
        <v>9</v>
      </c>
      <c r="E9" s="2" t="s">
        <v>17</v>
      </c>
      <c r="F9" s="2" t="s">
        <v>14</v>
      </c>
      <c r="G9" s="2">
        <v>3</v>
      </c>
      <c r="H9" s="4">
        <f>VLOOKUP(F9,'[1]MARUTI ENTERPRISERS'!$B$7:$D$17,3,FALSE)</f>
        <v>58</v>
      </c>
      <c r="I9" s="4">
        <f>G9*2</f>
        <v>6</v>
      </c>
      <c r="J9" s="4">
        <v>25</v>
      </c>
      <c r="K9" s="4">
        <f t="shared" si="1"/>
        <v>205</v>
      </c>
    </row>
    <row r="10" spans="1:11">
      <c r="A10" s="2">
        <v>7</v>
      </c>
      <c r="B10" s="2" t="s">
        <v>10</v>
      </c>
      <c r="C10" s="2" t="s">
        <v>31</v>
      </c>
      <c r="D10" s="2" t="s">
        <v>11</v>
      </c>
      <c r="E10" s="2" t="s">
        <v>17</v>
      </c>
      <c r="F10" s="2" t="s">
        <v>14</v>
      </c>
      <c r="G10" s="2">
        <v>3</v>
      </c>
      <c r="H10" s="4">
        <f>VLOOKUP(F10,'[1]MARUTI ENTERPRISERS'!$B$7:$D$17,3,FALSE)</f>
        <v>58</v>
      </c>
      <c r="I10" s="4">
        <f t="shared" si="0"/>
        <v>6</v>
      </c>
      <c r="J10" s="4">
        <v>25</v>
      </c>
      <c r="K10" s="4">
        <f t="shared" si="1"/>
        <v>205</v>
      </c>
    </row>
    <row r="11" spans="1:11">
      <c r="A11" s="2">
        <v>8</v>
      </c>
      <c r="B11" s="2" t="s">
        <v>12</v>
      </c>
      <c r="C11" s="2" t="s">
        <v>32</v>
      </c>
      <c r="D11" s="2" t="s">
        <v>13</v>
      </c>
      <c r="E11" s="2" t="s">
        <v>17</v>
      </c>
      <c r="F11" s="2" t="s">
        <v>16</v>
      </c>
      <c r="G11" s="2">
        <v>16</v>
      </c>
      <c r="H11" s="4">
        <f>VLOOKUP(F11,'[1]MARUTI ENTERPRISERS'!$B$7:$D$17,3,FALSE)</f>
        <v>108</v>
      </c>
      <c r="I11" s="4">
        <f t="shared" si="0"/>
        <v>32</v>
      </c>
      <c r="J11" s="4">
        <v>25</v>
      </c>
      <c r="K11" s="4">
        <f t="shared" si="1"/>
        <v>1785</v>
      </c>
    </row>
    <row r="12" spans="1:11" s="7" customFormat="1">
      <c r="A12" s="15" t="s">
        <v>40</v>
      </c>
      <c r="B12" s="16"/>
      <c r="C12" s="16"/>
      <c r="D12" s="16"/>
      <c r="E12" s="16"/>
      <c r="F12" s="16"/>
      <c r="G12" s="16"/>
      <c r="H12" s="17"/>
      <c r="I12" s="17"/>
      <c r="J12" s="18"/>
      <c r="K12" s="6">
        <f>SUM(K4:K11)</f>
        <v>3640</v>
      </c>
    </row>
    <row r="13" spans="1:11" s="7" customFormat="1" ht="30" customHeight="1">
      <c r="A13" s="9" t="s">
        <v>42</v>
      </c>
      <c r="B13" s="9"/>
      <c r="C13" s="9"/>
      <c r="D13" s="9"/>
      <c r="E13" s="9"/>
      <c r="F13" s="9"/>
      <c r="G13" s="9"/>
      <c r="H13" s="10"/>
      <c r="I13" s="10"/>
      <c r="J13" s="10"/>
      <c r="K13" s="10"/>
    </row>
    <row r="14" spans="1:11" s="7" customFormat="1" ht="30" customHeight="1">
      <c r="A14" s="9" t="s">
        <v>39</v>
      </c>
      <c r="B14" s="9"/>
      <c r="C14" s="9"/>
      <c r="D14" s="9"/>
      <c r="E14" s="9"/>
      <c r="F14" s="9"/>
      <c r="G14" s="9"/>
      <c r="H14" s="10"/>
      <c r="I14" s="10"/>
      <c r="J14" s="10"/>
      <c r="K14" s="10"/>
    </row>
    <row r="15" spans="1:11">
      <c r="G15" s="8">
        <f>SUM(G4:G11)</f>
        <v>38</v>
      </c>
    </row>
  </sheetData>
  <sortState ref="B2:G9">
    <sortCondition ref="B1"/>
  </sortState>
  <mergeCells count="7">
    <mergeCell ref="A14:K14"/>
    <mergeCell ref="A1:G1"/>
    <mergeCell ref="H1:K1"/>
    <mergeCell ref="A2:G2"/>
    <mergeCell ref="H2:K2"/>
    <mergeCell ref="A12:J12"/>
    <mergeCell ref="A13:K13"/>
  </mergeCells>
  <conditionalFormatting sqref="C12:C1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2026-02-08T05:21:02Z</dcterms:created>
  <dcterms:modified xsi:type="dcterms:W3CDTF">2026-02-12T03:15:18Z</dcterms:modified>
</cp:coreProperties>
</file>