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Consignment!$E$4:$E$11</definedName>
  </definedNames>
  <calcPr calcId="124519"/>
</workbook>
</file>

<file path=xl/calcChain.xml><?xml version="1.0" encoding="utf-8"?>
<calcChain xmlns="http://schemas.openxmlformats.org/spreadsheetml/2006/main">
  <c r="L12" i="1"/>
  <c r="L10"/>
  <c r="H7" l="1"/>
  <c r="L7" s="1"/>
  <c r="H9" l="1"/>
  <c r="L9" s="1"/>
  <c r="H4"/>
  <c r="L4" s="1"/>
  <c r="H6"/>
  <c r="L6" s="1"/>
  <c r="H5"/>
  <c r="L5" s="1"/>
  <c r="H11"/>
  <c r="L11" s="1"/>
  <c r="H8"/>
  <c r="L8" s="1"/>
</calcChain>
</file>

<file path=xl/sharedStrings.xml><?xml version="1.0" encoding="utf-8"?>
<sst xmlns="http://schemas.openxmlformats.org/spreadsheetml/2006/main" count="58" uniqueCount="44">
  <si>
    <t>07/7/2025</t>
  </si>
  <si>
    <t>259</t>
  </si>
  <si>
    <t>261</t>
  </si>
  <si>
    <t>19/7/2025</t>
  </si>
  <si>
    <t>297</t>
  </si>
  <si>
    <t>26/7/2025</t>
  </si>
  <si>
    <t>317</t>
  </si>
  <si>
    <t>29/7/2025</t>
  </si>
  <si>
    <t>331</t>
  </si>
  <si>
    <t>31/7/2025</t>
  </si>
  <si>
    <t>339</t>
  </si>
  <si>
    <t>332</t>
  </si>
  <si>
    <t>326</t>
  </si>
  <si>
    <t>BANKI</t>
  </si>
  <si>
    <t>JAJPUR TOWN</t>
  </si>
  <si>
    <t>NAYAGARH</t>
  </si>
  <si>
    <t>tangi khurdha</t>
  </si>
  <si>
    <t>RATE</t>
  </si>
  <si>
    <t>CTC</t>
  </si>
  <si>
    <t>JA/06647</t>
  </si>
  <si>
    <t>JA/06648</t>
  </si>
  <si>
    <t>JA/07250</t>
  </si>
  <si>
    <t>JA/07705</t>
  </si>
  <si>
    <t>JA/07931</t>
  </si>
  <si>
    <t>JA/08037</t>
  </si>
  <si>
    <t>JA/08039</t>
  </si>
  <si>
    <t>JA/08081</t>
  </si>
  <si>
    <t>SL</t>
  </si>
  <si>
    <t>DATE</t>
  </si>
  <si>
    <t>LR NO</t>
  </si>
  <si>
    <t>INV NO</t>
  </si>
  <si>
    <t>FROM</t>
  </si>
  <si>
    <t>TO</t>
  </si>
  <si>
    <t>CASE</t>
  </si>
  <si>
    <t>HAM</t>
  </si>
  <si>
    <t>DD.CH</t>
  </si>
  <si>
    <t>LR.CH</t>
  </si>
  <si>
    <t>AMOUNT</t>
  </si>
  <si>
    <t>INVOICE
PRAGATI LOGISTICS,SAMANTA SAHI KHUNTIA LANE,8984191006
GST No:21AGHPB9356M1Z9</t>
  </si>
  <si>
    <t xml:space="preserve">ELBEE MEDICAL AGENCY
Address: Janjirmangala,9937544475
GST No:21AHEPT0396B1ZP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</si>
  <si>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</si>
  <si>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</si>
  <si>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(RUPEES TWO THOUSAND FIVE HUNDRED THREE ONLY)</t>
  </si>
  <si>
    <t>Bill Date: 31/07/2025
Bill NO : 11456
Total Amount : 2503.00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</si>
</sst>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85725"/>
          <a:ext cx="353377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ELBEE%20MEDICAL%20AGENCY%20P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BANKI</v>
          </cell>
          <cell r="G4">
            <v>2</v>
          </cell>
          <cell r="H4">
            <v>50</v>
          </cell>
        </row>
        <row r="5">
          <cell r="F5" t="str">
            <v>JAJPUR TOWN</v>
          </cell>
          <cell r="G5">
            <v>5</v>
          </cell>
          <cell r="H5">
            <v>70</v>
          </cell>
        </row>
        <row r="6">
          <cell r="F6" t="str">
            <v>BANKI</v>
          </cell>
          <cell r="G6">
            <v>3</v>
          </cell>
          <cell r="H6">
            <v>50</v>
          </cell>
        </row>
        <row r="7">
          <cell r="F7" t="str">
            <v>NAYAGARH</v>
          </cell>
          <cell r="G7">
            <v>3</v>
          </cell>
          <cell r="H7">
            <v>75</v>
          </cell>
        </row>
        <row r="8">
          <cell r="F8" t="str">
            <v>JAJPUR TOWN</v>
          </cell>
          <cell r="G8">
            <v>2</v>
          </cell>
          <cell r="H8">
            <v>70</v>
          </cell>
        </row>
        <row r="9">
          <cell r="F9" t="str">
            <v>NAYAGARH</v>
          </cell>
          <cell r="G9">
            <v>3</v>
          </cell>
          <cell r="H9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6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38</v>
      </c>
      <c r="J1" s="19"/>
      <c r="K1" s="19"/>
      <c r="L1" s="19"/>
    </row>
    <row r="2" spans="1:12" s="1" customFormat="1" ht="57.75" customHeight="1">
      <c r="A2" s="16" t="s">
        <v>39</v>
      </c>
      <c r="B2" s="17"/>
      <c r="C2" s="17"/>
      <c r="D2" s="17"/>
      <c r="E2" s="17"/>
      <c r="F2" s="17"/>
      <c r="G2" s="17"/>
      <c r="H2" s="18"/>
      <c r="I2" s="19" t="s">
        <v>43</v>
      </c>
      <c r="J2" s="19"/>
      <c r="K2" s="19"/>
      <c r="L2" s="19"/>
    </row>
    <row r="3" spans="1:12" s="8" customFormat="1">
      <c r="A3" s="7" t="s">
        <v>27</v>
      </c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4" t="s">
        <v>17</v>
      </c>
      <c r="I3" s="5" t="s">
        <v>34</v>
      </c>
      <c r="J3" s="4" t="s">
        <v>35</v>
      </c>
      <c r="K3" s="5" t="s">
        <v>36</v>
      </c>
      <c r="L3" s="5" t="s">
        <v>37</v>
      </c>
    </row>
    <row r="4" spans="1:12">
      <c r="A4" s="2">
        <v>1</v>
      </c>
      <c r="B4" s="2" t="s">
        <v>0</v>
      </c>
      <c r="C4" s="2" t="s">
        <v>19</v>
      </c>
      <c r="D4" s="2" t="s">
        <v>1</v>
      </c>
      <c r="E4" s="3" t="s">
        <v>18</v>
      </c>
      <c r="F4" s="2" t="s">
        <v>13</v>
      </c>
      <c r="G4" s="2">
        <v>1</v>
      </c>
      <c r="H4" s="6">
        <f>VLOOKUP(F4,[1]Consignment!$F$4:$H$9,3,FALSE)</f>
        <v>50</v>
      </c>
      <c r="I4" s="6">
        <v>2</v>
      </c>
      <c r="J4" s="6">
        <v>12</v>
      </c>
      <c r="K4" s="6">
        <v>40</v>
      </c>
      <c r="L4" s="6">
        <f>G4*H4+I4+J4+K4</f>
        <v>104</v>
      </c>
    </row>
    <row r="5" spans="1:12">
      <c r="A5" s="2">
        <v>2</v>
      </c>
      <c r="B5" s="2" t="s">
        <v>0</v>
      </c>
      <c r="C5" s="2" t="s">
        <v>20</v>
      </c>
      <c r="D5" s="2" t="s">
        <v>2</v>
      </c>
      <c r="E5" s="3" t="s">
        <v>18</v>
      </c>
      <c r="F5" s="2" t="s">
        <v>13</v>
      </c>
      <c r="G5" s="2">
        <v>1</v>
      </c>
      <c r="H5" s="6">
        <f>VLOOKUP(F5,[1]Consignment!$F$4:$H$9,3,FALSE)</f>
        <v>50</v>
      </c>
      <c r="I5" s="6">
        <v>2</v>
      </c>
      <c r="J5" s="6">
        <v>12</v>
      </c>
      <c r="K5" s="6">
        <v>40</v>
      </c>
      <c r="L5" s="6">
        <f t="shared" ref="L5:L11" si="0">G5*H5+I5+J5+K5</f>
        <v>104</v>
      </c>
    </row>
    <row r="6" spans="1:12">
      <c r="A6" s="2">
        <v>3</v>
      </c>
      <c r="B6" s="2" t="s">
        <v>3</v>
      </c>
      <c r="C6" s="2" t="s">
        <v>21</v>
      </c>
      <c r="D6" s="2" t="s">
        <v>4</v>
      </c>
      <c r="E6" s="3" t="s">
        <v>18</v>
      </c>
      <c r="F6" s="2" t="s">
        <v>13</v>
      </c>
      <c r="G6" s="2">
        <v>2</v>
      </c>
      <c r="H6" s="6">
        <f>VLOOKUP(F6,[1]Consignment!$F$4:$H$9,3,FALSE)</f>
        <v>50</v>
      </c>
      <c r="I6" s="6">
        <v>4</v>
      </c>
      <c r="J6" s="6">
        <v>24</v>
      </c>
      <c r="K6" s="6">
        <v>40</v>
      </c>
      <c r="L6" s="6">
        <f t="shared" si="0"/>
        <v>168</v>
      </c>
    </row>
    <row r="7" spans="1:12">
      <c r="A7" s="2">
        <v>4</v>
      </c>
      <c r="B7" s="2" t="s">
        <v>5</v>
      </c>
      <c r="C7" s="2" t="s">
        <v>22</v>
      </c>
      <c r="D7" s="2" t="s">
        <v>6</v>
      </c>
      <c r="E7" s="3" t="s">
        <v>18</v>
      </c>
      <c r="F7" s="2" t="s">
        <v>14</v>
      </c>
      <c r="G7" s="2">
        <v>8</v>
      </c>
      <c r="H7" s="6">
        <f>VLOOKUP(F7,[1]Consignment!$F$4:$H$9,3,FALSE)</f>
        <v>70</v>
      </c>
      <c r="I7" s="6">
        <v>16</v>
      </c>
      <c r="J7" s="6">
        <v>96</v>
      </c>
      <c r="K7" s="6">
        <v>40</v>
      </c>
      <c r="L7" s="6">
        <f t="shared" si="0"/>
        <v>712</v>
      </c>
    </row>
    <row r="8" spans="1:12">
      <c r="A8" s="2">
        <v>5</v>
      </c>
      <c r="B8" s="2" t="s">
        <v>7</v>
      </c>
      <c r="C8" s="2" t="s">
        <v>23</v>
      </c>
      <c r="D8" s="2" t="s">
        <v>8</v>
      </c>
      <c r="E8" s="3" t="s">
        <v>18</v>
      </c>
      <c r="F8" s="2" t="s">
        <v>15</v>
      </c>
      <c r="G8" s="2">
        <v>4</v>
      </c>
      <c r="H8" s="6">
        <f>VLOOKUP(F8,[1]Consignment!$F$4:$H$9,3,FALSE)</f>
        <v>75</v>
      </c>
      <c r="I8" s="6">
        <v>8</v>
      </c>
      <c r="J8" s="6">
        <v>48</v>
      </c>
      <c r="K8" s="6">
        <v>40</v>
      </c>
      <c r="L8" s="6">
        <f t="shared" si="0"/>
        <v>396</v>
      </c>
    </row>
    <row r="9" spans="1:12">
      <c r="A9" s="2">
        <v>6</v>
      </c>
      <c r="B9" s="2" t="s">
        <v>7</v>
      </c>
      <c r="C9" s="2" t="s">
        <v>25</v>
      </c>
      <c r="D9" s="2" t="s">
        <v>11</v>
      </c>
      <c r="E9" s="3" t="s">
        <v>18</v>
      </c>
      <c r="F9" s="2" t="s">
        <v>13</v>
      </c>
      <c r="G9" s="2">
        <v>3</v>
      </c>
      <c r="H9" s="6">
        <f>VLOOKUP(F9,[1]Consignment!$F$4:$H$9,3,FALSE)</f>
        <v>50</v>
      </c>
      <c r="I9" s="6">
        <v>6</v>
      </c>
      <c r="J9" s="6">
        <v>36</v>
      </c>
      <c r="K9" s="6">
        <v>40</v>
      </c>
      <c r="L9" s="6">
        <f t="shared" si="0"/>
        <v>232</v>
      </c>
    </row>
    <row r="10" spans="1:12">
      <c r="A10" s="2">
        <v>7</v>
      </c>
      <c r="B10" s="2" t="s">
        <v>7</v>
      </c>
      <c r="C10" s="2" t="s">
        <v>26</v>
      </c>
      <c r="D10" s="2" t="s">
        <v>12</v>
      </c>
      <c r="E10" s="3" t="s">
        <v>18</v>
      </c>
      <c r="F10" s="2" t="s">
        <v>16</v>
      </c>
      <c r="G10" s="2">
        <v>3</v>
      </c>
      <c r="H10" s="6">
        <v>70</v>
      </c>
      <c r="I10" s="6">
        <v>6</v>
      </c>
      <c r="J10" s="6">
        <v>36</v>
      </c>
      <c r="K10" s="6">
        <v>50</v>
      </c>
      <c r="L10" s="6">
        <f t="shared" si="0"/>
        <v>302</v>
      </c>
    </row>
    <row r="11" spans="1:12">
      <c r="A11" s="2">
        <v>8</v>
      </c>
      <c r="B11" s="2" t="s">
        <v>9</v>
      </c>
      <c r="C11" s="2" t="s">
        <v>24</v>
      </c>
      <c r="D11" s="2" t="s">
        <v>10</v>
      </c>
      <c r="E11" s="3" t="s">
        <v>18</v>
      </c>
      <c r="F11" s="2" t="s">
        <v>15</v>
      </c>
      <c r="G11" s="2">
        <v>5</v>
      </c>
      <c r="H11" s="6">
        <f>VLOOKUP(F11,[1]Consignment!$F$4:$H$9,3,FALSE)</f>
        <v>75</v>
      </c>
      <c r="I11" s="6">
        <v>10</v>
      </c>
      <c r="J11" s="6">
        <v>60</v>
      </c>
      <c r="K11" s="6">
        <v>40</v>
      </c>
      <c r="L11" s="6">
        <f t="shared" si="0"/>
        <v>485</v>
      </c>
    </row>
    <row r="12" spans="1:12" s="1" customFormat="1">
      <c r="A12" s="11" t="s">
        <v>42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9">
        <f>SUM(L4:L11)</f>
        <v>2503</v>
      </c>
    </row>
    <row r="13" spans="1:12" s="10" customFormat="1" ht="30" customHeight="1">
      <c r="A13" s="14" t="s">
        <v>40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  <c r="L13" s="15"/>
    </row>
    <row r="14" spans="1:12" s="10" customFormat="1" ht="30" customHeight="1">
      <c r="A14" s="14" t="s">
        <v>41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</row>
  </sheetData>
  <sortState ref="B2:L10">
    <sortCondition ref="B2"/>
  </sortState>
  <mergeCells count="7">
    <mergeCell ref="A12:K12"/>
    <mergeCell ref="A13:L13"/>
    <mergeCell ref="A14:L14"/>
    <mergeCell ref="A1:H1"/>
    <mergeCell ref="I1:L1"/>
    <mergeCell ref="A2:H2"/>
    <mergeCell ref="I2:L2"/>
  </mergeCells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2025-08-10T06:33:04Z</cp:lastPrinted>
  <dcterms:created xsi:type="dcterms:W3CDTF">2025-08-08T05:56:27Z</dcterms:created>
  <dcterms:modified xsi:type="dcterms:W3CDTF">2025-08-10T06:33:06Z</dcterms:modified>
</cp:coreProperties>
</file>