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4"/>
  <c r="J5"/>
  <c r="J6"/>
  <c r="J7"/>
  <c r="J8"/>
  <c r="J9"/>
  <c r="J10"/>
  <c r="J4"/>
  <c r="I5"/>
  <c r="I6"/>
  <c r="I7"/>
  <c r="I8"/>
  <c r="I9"/>
  <c r="I4"/>
  <c r="M11" l="1"/>
</calcChain>
</file>

<file path=xl/sharedStrings.xml><?xml version="1.0" encoding="utf-8"?>
<sst xmlns="http://schemas.openxmlformats.org/spreadsheetml/2006/main" count="54" uniqueCount="44">
  <si>
    <t>02/12/2025</t>
  </si>
  <si>
    <t>525</t>
  </si>
  <si>
    <t>527</t>
  </si>
  <si>
    <t>539</t>
  </si>
  <si>
    <t>950</t>
  </si>
  <si>
    <t>03/12/2025</t>
  </si>
  <si>
    <t>499,500</t>
  </si>
  <si>
    <t>10/12/2025</t>
  </si>
  <si>
    <t>503</t>
  </si>
  <si>
    <t>16/12/2025</t>
  </si>
  <si>
    <t>521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</si>
  <si>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</si>
  <si>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</si>
  <si>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</si>
  <si>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</si>
  <si>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</si>
  <si>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</si>
  <si>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</si>
  <si>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</si>
  <si>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/BHA/00299/</t>
  </si>
  <si>
    <t>/BHA/00300/</t>
  </si>
  <si>
    <t>/BHA/00301/</t>
  </si>
  <si>
    <t>/BHA/00302/</t>
  </si>
  <si>
    <t>/BHA/00311/</t>
  </si>
  <si>
    <t>/BHA/00318/</t>
  </si>
  <si>
    <t>/BHA/00331/</t>
  </si>
  <si>
    <t>ROURKELA</t>
  </si>
  <si>
    <t>BARIPADA</t>
  </si>
  <si>
    <t>JHARSUGUDA</t>
  </si>
  <si>
    <t>BALIGUDA</t>
  </si>
  <si>
    <t>PHULBANI</t>
  </si>
  <si>
    <t>BBSR</t>
  </si>
  <si>
    <t>RABINGIA</t>
  </si>
  <si>
    <t>RATE</t>
  </si>
  <si>
    <t>HML</t>
  </si>
  <si>
    <t>DD.CH.</t>
  </si>
  <si>
    <t>LR.CH.</t>
  </si>
  <si>
    <t>AMOUNT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</si>
  <si>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</si>
  <si>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</si>
  <si>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</si>
  <si>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</si>
  <si>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ONE THOUSAND FIVE HUNDRED SEVENTY ONE ONLY)</t>
  </si>
  <si>
    <t xml:space="preserve">Bill Date: 31/12/2025
Bill NO :  3213
Total Amount: 1571.00 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</si>
</sst>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361950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076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10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7.140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1"/>
      <c r="B1" s="11"/>
      <c r="C1" s="11"/>
      <c r="D1" s="11"/>
      <c r="E1" s="11"/>
      <c r="F1" s="11"/>
      <c r="G1" s="11"/>
      <c r="H1" s="11"/>
      <c r="I1" s="12" t="s">
        <v>38</v>
      </c>
      <c r="J1" s="12"/>
      <c r="K1" s="12"/>
      <c r="L1" s="12"/>
      <c r="M1" s="12"/>
    </row>
    <row r="2" spans="1:13" s="5" customFormat="1" ht="66" customHeight="1">
      <c r="A2" s="11" t="s">
        <v>39</v>
      </c>
      <c r="B2" s="11"/>
      <c r="C2" s="11"/>
      <c r="D2" s="11"/>
      <c r="E2" s="11"/>
      <c r="F2" s="11"/>
      <c r="G2" s="11"/>
      <c r="H2" s="11"/>
      <c r="I2" s="12" t="s">
        <v>43</v>
      </c>
      <c r="J2" s="12"/>
      <c r="K2" s="12"/>
      <c r="L2" s="12"/>
      <c r="M2" s="12"/>
    </row>
    <row r="3" spans="1:13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18</v>
      </c>
      <c r="H3" s="16" t="s">
        <v>17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2" t="s">
        <v>31</v>
      </c>
      <c r="F4" s="2" t="s">
        <v>26</v>
      </c>
      <c r="G4" s="2">
        <v>1</v>
      </c>
      <c r="H4" s="2">
        <v>50</v>
      </c>
      <c r="I4" s="2">
        <f>VLOOKUP(F4,'[1]KARNATAKA MULTIPLEX'!$C$6:$E$77,3,FALSE)</f>
        <v>2.7499999999999996</v>
      </c>
      <c r="J4" s="9">
        <f>G4*2</f>
        <v>2</v>
      </c>
      <c r="K4" s="9">
        <v>0</v>
      </c>
      <c r="L4" s="9">
        <v>45</v>
      </c>
      <c r="M4" s="9">
        <f>H4*I4+J4+K4+L4</f>
        <v>184.49999999999997</v>
      </c>
    </row>
    <row r="5" spans="1:13">
      <c r="A5" s="2">
        <v>2</v>
      </c>
      <c r="B5" s="2" t="s">
        <v>0</v>
      </c>
      <c r="C5" s="2" t="s">
        <v>20</v>
      </c>
      <c r="D5" s="2" t="s">
        <v>2</v>
      </c>
      <c r="E5" s="2" t="s">
        <v>31</v>
      </c>
      <c r="F5" s="2" t="s">
        <v>26</v>
      </c>
      <c r="G5" s="2">
        <v>1</v>
      </c>
      <c r="H5" s="2">
        <v>50</v>
      </c>
      <c r="I5" s="2">
        <f>VLOOKUP(F5,'[1]KARNATAKA MULTIPLEX'!$C$6:$E$77,3,FALSE)</f>
        <v>2.7499999999999996</v>
      </c>
      <c r="J5" s="9">
        <f t="shared" ref="J5:J10" si="0">G5*2</f>
        <v>2</v>
      </c>
      <c r="K5" s="9">
        <v>0</v>
      </c>
      <c r="L5" s="9">
        <v>45</v>
      </c>
      <c r="M5" s="9">
        <f t="shared" ref="M5:M10" si="1">H5*I5+J5+K5+L5</f>
        <v>184.49999999999997</v>
      </c>
    </row>
    <row r="6" spans="1:13">
      <c r="A6" s="2">
        <v>3</v>
      </c>
      <c r="B6" s="2" t="s">
        <v>0</v>
      </c>
      <c r="C6" s="2" t="s">
        <v>21</v>
      </c>
      <c r="D6" s="2" t="s">
        <v>3</v>
      </c>
      <c r="E6" s="2" t="s">
        <v>31</v>
      </c>
      <c r="F6" s="2" t="s">
        <v>27</v>
      </c>
      <c r="G6" s="2">
        <v>2</v>
      </c>
      <c r="H6" s="2">
        <v>100</v>
      </c>
      <c r="I6" s="2">
        <f>VLOOKUP(F6,'[1]KARNATAKA MULTIPLEX'!$C$6:$E$77,3,FALSE)</f>
        <v>2.65</v>
      </c>
      <c r="J6" s="9">
        <f t="shared" si="0"/>
        <v>4</v>
      </c>
      <c r="K6" s="9">
        <v>0</v>
      </c>
      <c r="L6" s="9">
        <v>45</v>
      </c>
      <c r="M6" s="9">
        <f t="shared" si="1"/>
        <v>314</v>
      </c>
    </row>
    <row r="7" spans="1:13">
      <c r="A7" s="2">
        <v>4</v>
      </c>
      <c r="B7" s="2" t="s">
        <v>0</v>
      </c>
      <c r="C7" s="2" t="s">
        <v>22</v>
      </c>
      <c r="D7" s="2" t="s">
        <v>4</v>
      </c>
      <c r="E7" s="2" t="s">
        <v>31</v>
      </c>
      <c r="F7" s="2" t="s">
        <v>28</v>
      </c>
      <c r="G7" s="2">
        <v>1</v>
      </c>
      <c r="H7" s="2">
        <v>50</v>
      </c>
      <c r="I7" s="2">
        <f>VLOOKUP(F7,'[1]KARNATAKA MULTIPLEX'!$C$6:$E$77,3,FALSE)</f>
        <v>2.7499999999999996</v>
      </c>
      <c r="J7" s="9">
        <f t="shared" si="0"/>
        <v>2</v>
      </c>
      <c r="K7" s="9">
        <v>0</v>
      </c>
      <c r="L7" s="9">
        <v>45</v>
      </c>
      <c r="M7" s="9">
        <f t="shared" si="1"/>
        <v>184.49999999999997</v>
      </c>
    </row>
    <row r="8" spans="1:13">
      <c r="A8" s="2">
        <v>5</v>
      </c>
      <c r="B8" s="2" t="s">
        <v>5</v>
      </c>
      <c r="C8" s="2" t="s">
        <v>23</v>
      </c>
      <c r="D8" s="2" t="s">
        <v>6</v>
      </c>
      <c r="E8" s="2" t="s">
        <v>31</v>
      </c>
      <c r="F8" s="2" t="s">
        <v>29</v>
      </c>
      <c r="G8" s="2">
        <v>3</v>
      </c>
      <c r="H8" s="2">
        <v>30</v>
      </c>
      <c r="I8" s="2">
        <f>VLOOKUP(F8,'[1]KARNATAKA MULTIPLEX'!$C$6:$E$77,3,FALSE)</f>
        <v>5.35</v>
      </c>
      <c r="J8" s="9">
        <f t="shared" si="0"/>
        <v>6</v>
      </c>
      <c r="K8" s="9">
        <v>0</v>
      </c>
      <c r="L8" s="9">
        <v>45</v>
      </c>
      <c r="M8" s="9">
        <f t="shared" si="1"/>
        <v>211.5</v>
      </c>
    </row>
    <row r="9" spans="1:13">
      <c r="A9" s="2">
        <v>6</v>
      </c>
      <c r="B9" s="2" t="s">
        <v>7</v>
      </c>
      <c r="C9" s="2" t="s">
        <v>24</v>
      </c>
      <c r="D9" s="2" t="s">
        <v>8</v>
      </c>
      <c r="E9" s="2" t="s">
        <v>31</v>
      </c>
      <c r="F9" s="2" t="s">
        <v>30</v>
      </c>
      <c r="G9" s="2">
        <v>9</v>
      </c>
      <c r="H9" s="2">
        <v>100</v>
      </c>
      <c r="I9" s="2">
        <f>VLOOKUP(F9,'[1]KARNATAKA MULTIPLEX'!$C$6:$E$77,3,FALSE)</f>
        <v>2.7499999999999996</v>
      </c>
      <c r="J9" s="9">
        <f t="shared" si="0"/>
        <v>18</v>
      </c>
      <c r="K9" s="9">
        <v>0</v>
      </c>
      <c r="L9" s="9">
        <v>45</v>
      </c>
      <c r="M9" s="9">
        <f t="shared" si="1"/>
        <v>337.99999999999994</v>
      </c>
    </row>
    <row r="10" spans="1:13">
      <c r="A10" s="2">
        <v>7</v>
      </c>
      <c r="B10" s="2" t="s">
        <v>9</v>
      </c>
      <c r="C10" s="2" t="s">
        <v>25</v>
      </c>
      <c r="D10" s="2" t="s">
        <v>10</v>
      </c>
      <c r="E10" s="2" t="s">
        <v>31</v>
      </c>
      <c r="F10" s="4" t="s">
        <v>32</v>
      </c>
      <c r="G10" s="2">
        <v>2</v>
      </c>
      <c r="H10" s="2">
        <v>30</v>
      </c>
      <c r="I10" s="9">
        <v>3.5</v>
      </c>
      <c r="J10" s="9">
        <f t="shared" si="0"/>
        <v>4</v>
      </c>
      <c r="K10" s="9">
        <v>0</v>
      </c>
      <c r="L10" s="9">
        <v>45</v>
      </c>
      <c r="M10" s="9">
        <f t="shared" si="1"/>
        <v>154</v>
      </c>
    </row>
    <row r="11" spans="1:13" s="7" customFormat="1" ht="15" customHeight="1">
      <c r="A11" s="13" t="s">
        <v>42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6">
        <f>SUM(M4:M10)</f>
        <v>1571</v>
      </c>
    </row>
    <row r="12" spans="1:13" s="7" customFormat="1" ht="30" customHeight="1">
      <c r="A12" s="10" t="s">
        <v>40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7" customFormat="1" ht="30" customHeight="1">
      <c r="A13" s="10" t="s">
        <v>41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G14" s="8">
        <v>19</v>
      </c>
      <c r="H14" s="8">
        <v>410</v>
      </c>
    </row>
  </sheetData>
  <sortState ref="B2:H8">
    <sortCondition ref="B1"/>
  </sortState>
  <mergeCells count="7">
    <mergeCell ref="A13:M13"/>
    <mergeCell ref="A1:H1"/>
    <mergeCell ref="I1:M1"/>
    <mergeCell ref="A2:H2"/>
    <mergeCell ref="I2:M2"/>
    <mergeCell ref="A11:L11"/>
    <mergeCell ref="A12:M12"/>
  </mergeCells>
  <pageMargins left="0.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2026-01-10T04:59:38Z</cp:lastPrinted>
  <dcterms:created xsi:type="dcterms:W3CDTF">2026-01-08T11:02:49Z</dcterms:created>
  <dcterms:modified xsi:type="dcterms:W3CDTF">2026-01-10T04:59:44Z</dcterms:modified>
</cp:coreProperties>
</file>