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Sheet1!$A$8:$L$146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I114" i="1"/>
  <c r="I20"/>
  <c r="I18"/>
  <c r="K18" s="1"/>
  <c r="K21"/>
  <c r="K36"/>
  <c r="K67"/>
  <c r="K80"/>
  <c r="K86"/>
  <c r="K103"/>
  <c r="K108"/>
  <c r="K114" l="1"/>
  <c r="K20"/>
  <c r="H137"/>
  <c r="H134"/>
  <c r="H132"/>
  <c r="H78"/>
  <c r="I131"/>
  <c r="I130"/>
  <c r="I112"/>
  <c r="I101"/>
  <c r="I100"/>
  <c r="I94"/>
  <c r="I91"/>
  <c r="I82"/>
  <c r="I71"/>
  <c r="I61"/>
  <c r="I59"/>
  <c r="I12"/>
  <c r="I11"/>
  <c r="K134" l="1"/>
  <c r="K12"/>
  <c r="K82"/>
  <c r="K101"/>
  <c r="K78"/>
  <c r="K11"/>
  <c r="K71"/>
  <c r="K100"/>
  <c r="K131"/>
  <c r="K137"/>
  <c r="K61"/>
  <c r="K94"/>
  <c r="K130"/>
  <c r="K59"/>
  <c r="K91"/>
  <c r="K112"/>
  <c r="K132"/>
  <c r="H73"/>
  <c r="H141"/>
  <c r="H140"/>
  <c r="H139"/>
  <c r="H135"/>
  <c r="H127"/>
  <c r="H122"/>
  <c r="H121"/>
  <c r="H118"/>
  <c r="H116"/>
  <c r="H115"/>
  <c r="H113"/>
  <c r="H110"/>
  <c r="H109"/>
  <c r="H107"/>
  <c r="H106"/>
  <c r="H105"/>
  <c r="H76"/>
  <c r="H70"/>
  <c r="H63"/>
  <c r="H56"/>
  <c r="H53"/>
  <c r="H48"/>
  <c r="H97"/>
  <c r="H96"/>
  <c r="H95"/>
  <c r="H93"/>
  <c r="H90"/>
  <c r="H89"/>
  <c r="H88"/>
  <c r="H87"/>
  <c r="H138"/>
  <c r="H128"/>
  <c r="H123"/>
  <c r="H119"/>
  <c r="H111"/>
  <c r="H129"/>
  <c r="H124"/>
  <c r="H126"/>
  <c r="H117"/>
  <c r="H120"/>
  <c r="H136"/>
  <c r="H125"/>
  <c r="H133"/>
  <c r="H102"/>
  <c r="H92"/>
  <c r="H99"/>
  <c r="H104"/>
  <c r="H98"/>
  <c r="H85"/>
  <c r="H83"/>
  <c r="H84"/>
  <c r="H81"/>
  <c r="H79"/>
  <c r="H43"/>
  <c r="H35"/>
  <c r="H17"/>
  <c r="H62"/>
  <c r="H68"/>
  <c r="H52"/>
  <c r="H77"/>
  <c r="H75"/>
  <c r="H64"/>
  <c r="H65"/>
  <c r="H74"/>
  <c r="H66"/>
  <c r="H69"/>
  <c r="H72"/>
  <c r="H51"/>
  <c r="H54"/>
  <c r="H55"/>
  <c r="H60"/>
  <c r="H58"/>
  <c r="H50"/>
  <c r="H57"/>
  <c r="H47"/>
  <c r="H49"/>
  <c r="H41"/>
  <c r="H44"/>
  <c r="H46"/>
  <c r="H45"/>
  <c r="H38"/>
  <c r="H37"/>
  <c r="H42"/>
  <c r="H40"/>
  <c r="H39"/>
  <c r="H34"/>
  <c r="H9"/>
  <c r="H33"/>
  <c r="H32"/>
  <c r="H31"/>
  <c r="H30"/>
  <c r="H29"/>
  <c r="H28"/>
  <c r="H27"/>
  <c r="H26"/>
  <c r="H25"/>
  <c r="H24"/>
  <c r="H23"/>
  <c r="H22"/>
  <c r="H19"/>
  <c r="H10"/>
  <c r="H13"/>
  <c r="H15"/>
  <c r="H14"/>
  <c r="H16"/>
  <c r="K27" l="1"/>
  <c r="K31"/>
  <c r="K34"/>
  <c r="K37"/>
  <c r="K44"/>
  <c r="K57"/>
  <c r="K55"/>
  <c r="K69"/>
  <c r="K64"/>
  <c r="K68"/>
  <c r="K43"/>
  <c r="K83"/>
  <c r="K99"/>
  <c r="K125"/>
  <c r="K126"/>
  <c r="K119"/>
  <c r="K87"/>
  <c r="K93"/>
  <c r="K48"/>
  <c r="K70"/>
  <c r="K107"/>
  <c r="K115"/>
  <c r="K122"/>
  <c r="K140"/>
  <c r="K15"/>
  <c r="K22"/>
  <c r="K30"/>
  <c r="K9"/>
  <c r="K42"/>
  <c r="K46"/>
  <c r="K47"/>
  <c r="K60"/>
  <c r="K72"/>
  <c r="K65"/>
  <c r="K52"/>
  <c r="K35"/>
  <c r="K84"/>
  <c r="K104"/>
  <c r="K133"/>
  <c r="K117"/>
  <c r="K111"/>
  <c r="K138"/>
  <c r="K90"/>
  <c r="K97"/>
  <c r="K63"/>
  <c r="K106"/>
  <c r="K113"/>
  <c r="K121"/>
  <c r="K139"/>
  <c r="K13"/>
  <c r="K26"/>
  <c r="K19"/>
  <c r="K25"/>
  <c r="K29"/>
  <c r="K33"/>
  <c r="K40"/>
  <c r="K45"/>
  <c r="K49"/>
  <c r="K58"/>
  <c r="K51"/>
  <c r="K74"/>
  <c r="K77"/>
  <c r="K17"/>
  <c r="K81"/>
  <c r="K98"/>
  <c r="K102"/>
  <c r="K120"/>
  <c r="K129"/>
  <c r="K128"/>
  <c r="K89"/>
  <c r="K96"/>
  <c r="K56"/>
  <c r="K105"/>
  <c r="K110"/>
  <c r="K118"/>
  <c r="K135"/>
  <c r="K73"/>
  <c r="K23"/>
  <c r="K14"/>
  <c r="K16"/>
  <c r="K10"/>
  <c r="K24"/>
  <c r="K28"/>
  <c r="K32"/>
  <c r="K39"/>
  <c r="K38"/>
  <c r="K41"/>
  <c r="K50"/>
  <c r="K54"/>
  <c r="K66"/>
  <c r="K75"/>
  <c r="K62"/>
  <c r="K79"/>
  <c r="K85"/>
  <c r="K92"/>
  <c r="K136"/>
  <c r="K124"/>
  <c r="K123"/>
  <c r="K88"/>
  <c r="K95"/>
  <c r="K53"/>
  <c r="K76"/>
  <c r="K109"/>
  <c r="K116"/>
  <c r="K127"/>
  <c r="K141"/>
  <c r="G144"/>
  <c r="K142" s="1"/>
  <c r="K143" l="1"/>
</calcChain>
</file>

<file path=xl/sharedStrings.xml><?xml version="1.0" encoding="utf-8"?>
<sst xmlns="http://schemas.openxmlformats.org/spreadsheetml/2006/main" count="494" uniqueCount="300">
  <si>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</si>
  <si>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</si>
  <si>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</si>
  <si>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</si>
  <si>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</si>
  <si>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</si>
  <si>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</si>
  <si>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</si>
  <si>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</si>
  <si>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</si>
  <si>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</si>
  <si>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</si>
  <si>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</si>
  <si>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MONTH   : OCTOBER,2021</t>
  </si>
  <si>
    <t>INVOICE DATE : 31/10/2021</t>
  </si>
  <si>
    <t>GSTIN : 21CHVPB1842D2ZQ</t>
  </si>
  <si>
    <t>AMT</t>
  </si>
  <si>
    <t>KINDLY ,VERIFY &amp; CONFIRM US  WITHIN 7 DAYS ,ELSE GST WILL 20TH NOVEMBER,2021</t>
  </si>
  <si>
    <t>PRAGATI LOGISTICS</t>
  </si>
  <si>
    <t xml:space="preserve">                    HSN CODE-996791</t>
  </si>
  <si>
    <t>LR.CH</t>
  </si>
  <si>
    <t>RATE</t>
  </si>
  <si>
    <t>DD.CH</t>
  </si>
  <si>
    <t>JAJPUR TOWN</t>
  </si>
  <si>
    <t>BALIGUDA</t>
  </si>
  <si>
    <t>BARIPADA</t>
  </si>
  <si>
    <t>JHARSUGUDA</t>
  </si>
  <si>
    <t>UD/10309</t>
  </si>
  <si>
    <t>BBSR</t>
  </si>
  <si>
    <t>BOUDH</t>
  </si>
  <si>
    <t>UD/10307</t>
  </si>
  <si>
    <t>PARADEEP</t>
  </si>
  <si>
    <t>UD/10308</t>
  </si>
  <si>
    <t>RAIRANGPUR</t>
  </si>
  <si>
    <t>UD/10306</t>
  </si>
  <si>
    <t>UD/10303</t>
  </si>
  <si>
    <t>SAMBALPUR</t>
  </si>
  <si>
    <t>PL/JA/13315/21-22</t>
  </si>
  <si>
    <t>CHHATRAPUR</t>
  </si>
  <si>
    <t>PL/JA/13316/21-22</t>
  </si>
  <si>
    <t>JAIPATNA</t>
  </si>
  <si>
    <t>210901265</t>
  </si>
  <si>
    <t>PL/JA/13318/21-22</t>
  </si>
  <si>
    <t>POLASARA</t>
  </si>
  <si>
    <t>PL/JA/13319/21-22</t>
  </si>
  <si>
    <t>KHALIKOT</t>
  </si>
  <si>
    <t>PL/JA/13330/21-22</t>
  </si>
  <si>
    <t>ANGUL</t>
  </si>
  <si>
    <t>PL/JA/13331/21-22</t>
  </si>
  <si>
    <t>JAGATPUR</t>
  </si>
  <si>
    <t>PL/JA/13335/21-22</t>
  </si>
  <si>
    <t>DHENKANAL</t>
  </si>
  <si>
    <t>PL/JA/13337/21-22</t>
  </si>
  <si>
    <t>TALCHER</t>
  </si>
  <si>
    <t>PL/JA/13339/21-22</t>
  </si>
  <si>
    <t>KENDRAPARA</t>
  </si>
  <si>
    <t>PL/JA/13343/21-22</t>
  </si>
  <si>
    <t>PATTAMUNDAI</t>
  </si>
  <si>
    <t>PL/JA/13344/21-22</t>
  </si>
  <si>
    <t>PL/JA/13345/21-22</t>
  </si>
  <si>
    <t>PL/JA/13346/21-22</t>
  </si>
  <si>
    <t>ROURKELA</t>
  </si>
  <si>
    <t>PL/JA/13347/21-22</t>
  </si>
  <si>
    <t>PL/JA/13349/21-22</t>
  </si>
  <si>
    <t>RAJGANGPUR</t>
  </si>
  <si>
    <t>PL/JA/13350/21-22</t>
  </si>
  <si>
    <t>UD/10302</t>
  </si>
  <si>
    <t>REDHAKHOL</t>
  </si>
  <si>
    <t>UD/10311</t>
  </si>
  <si>
    <t>BARBIL</t>
  </si>
  <si>
    <t>UD/10318</t>
  </si>
  <si>
    <t>210901319</t>
  </si>
  <si>
    <t>UD/10319</t>
  </si>
  <si>
    <t>NISCHINTAKOILI</t>
  </si>
  <si>
    <t>UD/10321</t>
  </si>
  <si>
    <t>PURI</t>
  </si>
  <si>
    <t>UD/10316</t>
  </si>
  <si>
    <t>UD/10317</t>
  </si>
  <si>
    <t>UD/10314</t>
  </si>
  <si>
    <t>UD/10325</t>
  </si>
  <si>
    <t>BERHAMPUR</t>
  </si>
  <si>
    <t>UD/10327</t>
  </si>
  <si>
    <t>UD/10323</t>
  </si>
  <si>
    <t>BHADRAK</t>
  </si>
  <si>
    <t>UD/10320</t>
  </si>
  <si>
    <t>BANAMALIPUR</t>
  </si>
  <si>
    <t>UD/10331</t>
  </si>
  <si>
    <t>210901345</t>
  </si>
  <si>
    <t>UD/10328</t>
  </si>
  <si>
    <t>BALASORE</t>
  </si>
  <si>
    <t>UD/10341</t>
  </si>
  <si>
    <t>BHAWANIPATNA</t>
  </si>
  <si>
    <t>UD/10332</t>
  </si>
  <si>
    <t>DHARMAGARH</t>
  </si>
  <si>
    <t>UD/10345</t>
  </si>
  <si>
    <t>UD/10342</t>
  </si>
  <si>
    <t>HINJILIKATU</t>
  </si>
  <si>
    <t>UD/10344</t>
  </si>
  <si>
    <t>BARPALI</t>
  </si>
  <si>
    <t>UD/10339</t>
  </si>
  <si>
    <t>UD/10336</t>
  </si>
  <si>
    <t>UD/10353</t>
  </si>
  <si>
    <t>AMBODALA</t>
  </si>
  <si>
    <t>UD/10333</t>
  </si>
  <si>
    <t>UD/10359</t>
  </si>
  <si>
    <t>210901378</t>
  </si>
  <si>
    <t>UD/10355</t>
  </si>
  <si>
    <t>UD/10351</t>
  </si>
  <si>
    <t>210901384</t>
  </si>
  <si>
    <t>UD/10360</t>
  </si>
  <si>
    <t>1201401395</t>
  </si>
  <si>
    <t>UD/10349</t>
  </si>
  <si>
    <t>UD/10348</t>
  </si>
  <si>
    <t>SUNDERGARH</t>
  </si>
  <si>
    <t>UD/10361</t>
  </si>
  <si>
    <t>JAGATSINGHPUR</t>
  </si>
  <si>
    <t>UD/10367</t>
  </si>
  <si>
    <t>210901405</t>
  </si>
  <si>
    <t>UD/10363</t>
  </si>
  <si>
    <t>210901396</t>
  </si>
  <si>
    <t>UD/10334</t>
  </si>
  <si>
    <t>TANGI</t>
  </si>
  <si>
    <t>210901365</t>
  </si>
  <si>
    <t>UD/10354</t>
  </si>
  <si>
    <t>210401388</t>
  </si>
  <si>
    <t>UD/10346</t>
  </si>
  <si>
    <t>KARANJIA</t>
  </si>
  <si>
    <t>210901371</t>
  </si>
  <si>
    <t>UD/10304</t>
  </si>
  <si>
    <t>210901261</t>
  </si>
  <si>
    <t>UD/10305</t>
  </si>
  <si>
    <t>210901264</t>
  </si>
  <si>
    <t>UD/10310</t>
  </si>
  <si>
    <t>PHULBANI</t>
  </si>
  <si>
    <t>210901311</t>
  </si>
  <si>
    <t>UD/10312</t>
  </si>
  <si>
    <t>210901314</t>
  </si>
  <si>
    <t>UD/10322</t>
  </si>
  <si>
    <t>210901332</t>
  </si>
  <si>
    <t>UD/10366</t>
  </si>
  <si>
    <t>210901403</t>
  </si>
  <si>
    <t>UD/10368</t>
  </si>
  <si>
    <t>NAYAGARH</t>
  </si>
  <si>
    <t>UD/10372</t>
  </si>
  <si>
    <t>TITILAGARH</t>
  </si>
  <si>
    <t>210901410</t>
  </si>
  <si>
    <t>UD/10369</t>
  </si>
  <si>
    <t>SARANGADA PHULBANI</t>
  </si>
  <si>
    <t>UD/10370</t>
  </si>
  <si>
    <t>210901409</t>
  </si>
  <si>
    <t>UD/10358</t>
  </si>
  <si>
    <t>NUAPADA</t>
  </si>
  <si>
    <t>UD/10373</t>
  </si>
  <si>
    <t>210901413</t>
  </si>
  <si>
    <t>UD/10392</t>
  </si>
  <si>
    <t>UD/10396</t>
  </si>
  <si>
    <t>UD/10399</t>
  </si>
  <si>
    <t>UD/10395</t>
  </si>
  <si>
    <t>UD/10393</t>
  </si>
  <si>
    <t>210901438</t>
  </si>
  <si>
    <t>UD/10398</t>
  </si>
  <si>
    <t>ambadola</t>
  </si>
  <si>
    <t>UD/10384</t>
  </si>
  <si>
    <t>UD/10386</t>
  </si>
  <si>
    <t>DARINGBADI</t>
  </si>
  <si>
    <t>UD/10397</t>
  </si>
  <si>
    <t>210901448</t>
  </si>
  <si>
    <t>UD/10432</t>
  </si>
  <si>
    <t>UD/10423</t>
  </si>
  <si>
    <t>UD/10428</t>
  </si>
  <si>
    <t>210901513</t>
  </si>
  <si>
    <t>UD/10430</t>
  </si>
  <si>
    <t>BUGUDA</t>
  </si>
  <si>
    <t>210901509</t>
  </si>
  <si>
    <t>UD/10434</t>
  </si>
  <si>
    <t>NIMAPARA</t>
  </si>
  <si>
    <t>210901517</t>
  </si>
  <si>
    <t>UD/10418</t>
  </si>
  <si>
    <t>UD/10415</t>
  </si>
  <si>
    <t>UD/10424</t>
  </si>
  <si>
    <t>JATNI</t>
  </si>
  <si>
    <t>UD/10422</t>
  </si>
  <si>
    <t>CHOUDWAR</t>
  </si>
  <si>
    <t>210901501</t>
  </si>
  <si>
    <t>UD/10427</t>
  </si>
  <si>
    <t>UD/10407</t>
  </si>
  <si>
    <t>GUDARI</t>
  </si>
  <si>
    <t>210901458</t>
  </si>
  <si>
    <t>UD/10417</t>
  </si>
  <si>
    <t>NARLA</t>
  </si>
  <si>
    <t>UD/10421</t>
  </si>
  <si>
    <t>UD/10426</t>
  </si>
  <si>
    <t>UD/10437</t>
  </si>
  <si>
    <t>210901520</t>
  </si>
  <si>
    <t>UD/10376</t>
  </si>
  <si>
    <t>SHERAGADA</t>
  </si>
  <si>
    <t>210901414</t>
  </si>
  <si>
    <t>UD/10377</t>
  </si>
  <si>
    <t>210901415</t>
  </si>
  <si>
    <t>UD/10378</t>
  </si>
  <si>
    <t>210901419</t>
  </si>
  <si>
    <t>UD/10379</t>
  </si>
  <si>
    <t>210901420</t>
  </si>
  <si>
    <t>UD/10380</t>
  </si>
  <si>
    <t>JARKA</t>
  </si>
  <si>
    <t>210901417</t>
  </si>
  <si>
    <t>UD/10383</t>
  </si>
  <si>
    <t>210901422</t>
  </si>
  <si>
    <t>UD/10385</t>
  </si>
  <si>
    <t>210901432</t>
  </si>
  <si>
    <t>UD/10388</t>
  </si>
  <si>
    <t>210901433</t>
  </si>
  <si>
    <t>UD/10389</t>
  </si>
  <si>
    <t>210901428</t>
  </si>
  <si>
    <t>UD/10390</t>
  </si>
  <si>
    <t>210901429</t>
  </si>
  <si>
    <t>UD/10330</t>
  </si>
  <si>
    <t>210901342</t>
  </si>
  <si>
    <t>UD/10335</t>
  </si>
  <si>
    <t>BALUGAON</t>
  </si>
  <si>
    <t>210901355</t>
  </si>
  <si>
    <t>UD/10340</t>
  </si>
  <si>
    <t>JUNAGARH</t>
  </si>
  <si>
    <t>210901366</t>
  </si>
  <si>
    <t>UD/10347</t>
  </si>
  <si>
    <t>KALUPADA GHAT</t>
  </si>
  <si>
    <t>210901377</t>
  </si>
  <si>
    <t>UD/10356</t>
  </si>
  <si>
    <t>210501382</t>
  </si>
  <si>
    <t>UD/10362</t>
  </si>
  <si>
    <t>CUTTACK</t>
  </si>
  <si>
    <t>210901394</t>
  </si>
  <si>
    <t>UD/10401</t>
  </si>
  <si>
    <t>210901441</t>
  </si>
  <si>
    <t>UD/10402</t>
  </si>
  <si>
    <t>ANANDAPUR</t>
  </si>
  <si>
    <t>210901444</t>
  </si>
  <si>
    <t>UD/10403</t>
  </si>
  <si>
    <t>210901445</t>
  </si>
  <si>
    <t>UD/10404</t>
  </si>
  <si>
    <t>CHIKITI</t>
  </si>
  <si>
    <t>210901456</t>
  </si>
  <si>
    <t>UD/10405</t>
  </si>
  <si>
    <t>210901455</t>
  </si>
  <si>
    <t>UD/10406</t>
  </si>
  <si>
    <t>KANTABANJI</t>
  </si>
  <si>
    <t>210901460</t>
  </si>
  <si>
    <t>UD/10410</t>
  </si>
  <si>
    <t>laxmipur</t>
  </si>
  <si>
    <t>210901467</t>
  </si>
  <si>
    <t>UD/10413</t>
  </si>
  <si>
    <t>210901477</t>
  </si>
  <si>
    <t>UD/10414</t>
  </si>
  <si>
    <t>210901482</t>
  </si>
  <si>
    <t>UD/10416</t>
  </si>
  <si>
    <t>BHANDARIPOKHARI</t>
  </si>
  <si>
    <t>210901481</t>
  </si>
  <si>
    <t>UD/10419</t>
  </si>
  <si>
    <t>SORO</t>
  </si>
  <si>
    <t>210901489</t>
  </si>
  <si>
    <t>UD/10420</t>
  </si>
  <si>
    <t>210901492</t>
  </si>
  <si>
    <t>UD/10425</t>
  </si>
  <si>
    <t>210901499</t>
  </si>
  <si>
    <t>UD/10433</t>
  </si>
  <si>
    <t>210901522</t>
  </si>
  <si>
    <t>UD/10438</t>
  </si>
  <si>
    <t>210901528</t>
  </si>
  <si>
    <t>UD/10439</t>
  </si>
  <si>
    <t>210901532</t>
  </si>
  <si>
    <t>UD/10441</t>
  </si>
  <si>
    <t>210901511</t>
  </si>
  <si>
    <t>UD/10343</t>
  </si>
  <si>
    <t>KABISURYANAGAR</t>
  </si>
  <si>
    <t>210901350</t>
  </si>
  <si>
    <t>DASPALLA</t>
  </si>
  <si>
    <t>210901392</t>
  </si>
  <si>
    <t>UD/10408</t>
  </si>
  <si>
    <t>G UDAYAGIRI</t>
  </si>
  <si>
    <t>210901472</t>
  </si>
  <si>
    <t>UD/10412</t>
  </si>
  <si>
    <t>KALYANSINGHPUR</t>
  </si>
  <si>
    <t>210901475</t>
  </si>
  <si>
    <t>M/S : USHODAYA ENTERPRISES PVT. LTD.</t>
  </si>
  <si>
    <t>BHUBANESWAR</t>
  </si>
  <si>
    <t>GSTIN: 21AAACU2690P1Z3</t>
  </si>
  <si>
    <t>MOB: 7008814568</t>
  </si>
  <si>
    <t>ATTABIRA</t>
  </si>
  <si>
    <t>LAMTAPUR</t>
  </si>
  <si>
    <t>BANTALA</t>
  </si>
  <si>
    <t>BELIAPAL</t>
  </si>
  <si>
    <t>UD/10364</t>
  </si>
  <si>
    <t>UD/10431</t>
  </si>
  <si>
    <t>JAJPUR ROAD</t>
  </si>
  <si>
    <t>UD/10436</t>
  </si>
  <si>
    <t>NAYAHAT</t>
  </si>
  <si>
    <t>DOOR COLLECTION CHARGES @ Rs. 3/- PER CASE.</t>
  </si>
  <si>
    <t xml:space="preserve">INVOICE .   : INV-33708/21-22 </t>
  </si>
  <si>
    <t>GOLAMUNDA</t>
  </si>
  <si>
    <t>(RUPEES ONE LAKH TWENTY ONE THOUSAND THREE HUNDRED FORTY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</si>
</sst>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2" fontId="6" fillId="2" borderId="0" xfId="0" applyNumberFormat="1" applyFont="1" applyFill="1" applyAlignment="1">
      <alignment horizontal="left" vertical="center" indent="6"/>
    </xf>
    <xf numFmtId="0" fontId="1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left" vertical="center" indent="4"/>
    </xf>
    <xf numFmtId="164" fontId="1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5" fontId="15" fillId="2" borderId="0" xfId="0" applyNumberFormat="1" applyFont="1" applyFill="1" applyAlignment="1">
      <alignment horizontal="left" vertical="center" indent="6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right" vertical="center"/>
    </xf>
    <xf numFmtId="2" fontId="5" fillId="2" borderId="7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2" fontId="5" fillId="2" borderId="9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164" fontId="5" fillId="2" borderId="0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NumberFormat="1" applyFont="1" applyFill="1" applyAlignment="1">
      <alignment horizontal="center" wrapText="1"/>
    </xf>
    <xf numFmtId="2" fontId="15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left" wrapText="1"/>
    </xf>
    <xf numFmtId="0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right" vertical="center"/>
    </xf>
    <xf numFmtId="2" fontId="18" fillId="2" borderId="1" xfId="0" applyNumberFormat="1" applyFont="1" applyFill="1" applyBorder="1" applyAlignment="1">
      <alignment horizontal="right" vertical="center"/>
    </xf>
    <xf numFmtId="2" fontId="17" fillId="2" borderId="1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B5" t="str">
            <v>ALUTUMBA</v>
          </cell>
          <cell r="C5">
            <v>23</v>
          </cell>
        </row>
        <row r="6">
          <cell r="B6" t="str">
            <v>AMBADALA</v>
          </cell>
          <cell r="C6">
            <v>48</v>
          </cell>
        </row>
        <row r="7">
          <cell r="B7" t="str">
            <v>ANANDAPUR</v>
          </cell>
          <cell r="C7">
            <v>34</v>
          </cell>
        </row>
        <row r="8">
          <cell r="B8" t="str">
            <v>ANGUL</v>
          </cell>
          <cell r="C8">
            <v>23</v>
          </cell>
        </row>
        <row r="9">
          <cell r="B9" t="str">
            <v>ASKA</v>
          </cell>
          <cell r="C9">
            <v>40</v>
          </cell>
        </row>
        <row r="10">
          <cell r="B10" t="str">
            <v>ATHAGARGH</v>
          </cell>
          <cell r="C10">
            <v>33</v>
          </cell>
        </row>
        <row r="11">
          <cell r="B11" t="str">
            <v>ATHAMALLIK</v>
          </cell>
          <cell r="C11">
            <v>40</v>
          </cell>
        </row>
        <row r="12">
          <cell r="B12" t="str">
            <v>BALAKATI</v>
          </cell>
          <cell r="C12">
            <v>32</v>
          </cell>
        </row>
        <row r="13">
          <cell r="B13" t="str">
            <v>BALASORE</v>
          </cell>
          <cell r="C13">
            <v>21</v>
          </cell>
        </row>
        <row r="14">
          <cell r="B14" t="str">
            <v>BALIAPAL</v>
          </cell>
          <cell r="C14">
            <v>43</v>
          </cell>
        </row>
        <row r="15">
          <cell r="B15" t="str">
            <v>BALUGAON</v>
          </cell>
          <cell r="C15">
            <v>20</v>
          </cell>
        </row>
        <row r="16">
          <cell r="B16" t="str">
            <v>BANAMALIPUR</v>
          </cell>
          <cell r="C16">
            <v>24</v>
          </cell>
        </row>
        <row r="17">
          <cell r="B17" t="str">
            <v>BANGARI</v>
          </cell>
          <cell r="C17">
            <v>46</v>
          </cell>
        </row>
        <row r="18">
          <cell r="B18" t="str">
            <v>BANKI</v>
          </cell>
          <cell r="C18">
            <v>34</v>
          </cell>
        </row>
        <row r="19">
          <cell r="B19" t="str">
            <v>BANTALA</v>
          </cell>
          <cell r="C19">
            <v>34</v>
          </cell>
        </row>
        <row r="20">
          <cell r="B20" t="str">
            <v>BARAGARH</v>
          </cell>
          <cell r="C20">
            <v>25</v>
          </cell>
        </row>
        <row r="21">
          <cell r="B21" t="str">
            <v>BARAMBA</v>
          </cell>
          <cell r="C21">
            <v>26</v>
          </cell>
        </row>
        <row r="22">
          <cell r="B22" t="str">
            <v>BARBIL</v>
          </cell>
          <cell r="C22">
            <v>29</v>
          </cell>
        </row>
        <row r="23">
          <cell r="B23" t="str">
            <v>BARIPADA</v>
          </cell>
          <cell r="C23">
            <v>21</v>
          </cell>
        </row>
        <row r="24">
          <cell r="B24" t="str">
            <v>BARPALI</v>
          </cell>
          <cell r="C24">
            <v>28</v>
          </cell>
        </row>
        <row r="25">
          <cell r="B25" t="str">
            <v>BASUDEVPUR</v>
          </cell>
          <cell r="C25">
            <v>38</v>
          </cell>
        </row>
        <row r="26">
          <cell r="B26" t="str">
            <v>BEGUNIA</v>
          </cell>
          <cell r="C26">
            <v>23</v>
          </cell>
        </row>
        <row r="27">
          <cell r="B27" t="str">
            <v>BELIAPAL</v>
          </cell>
          <cell r="C27">
            <v>26</v>
          </cell>
        </row>
        <row r="28">
          <cell r="B28" t="str">
            <v>BELPAHAR</v>
          </cell>
          <cell r="C28">
            <v>29</v>
          </cell>
        </row>
        <row r="29">
          <cell r="B29" t="str">
            <v>BERHAMPUR</v>
          </cell>
          <cell r="C29">
            <v>20</v>
          </cell>
        </row>
        <row r="30">
          <cell r="B30" t="str">
            <v>BETANATI</v>
          </cell>
          <cell r="C30">
            <v>21</v>
          </cell>
        </row>
        <row r="31">
          <cell r="B31" t="str">
            <v>BHADRAK</v>
          </cell>
          <cell r="C31">
            <v>20</v>
          </cell>
        </row>
        <row r="32">
          <cell r="B32" t="str">
            <v>BHANDARIPOKHARI</v>
          </cell>
          <cell r="C32">
            <v>32</v>
          </cell>
        </row>
        <row r="33">
          <cell r="B33" t="str">
            <v>BHANJANAGAR</v>
          </cell>
          <cell r="C33">
            <v>30</v>
          </cell>
        </row>
        <row r="34">
          <cell r="B34" t="str">
            <v>BHATAKUMURUDA</v>
          </cell>
          <cell r="C34">
            <v>37</v>
          </cell>
        </row>
        <row r="35">
          <cell r="B35" t="str">
            <v>BHAWANIPATNA</v>
          </cell>
          <cell r="C35">
            <v>33</v>
          </cell>
        </row>
        <row r="36">
          <cell r="B36" t="str">
            <v>BHOGORAI</v>
          </cell>
          <cell r="C36">
            <v>46</v>
          </cell>
        </row>
        <row r="37">
          <cell r="B37" t="str">
            <v>BISAM CUTTACK</v>
          </cell>
          <cell r="C37">
            <v>50</v>
          </cell>
        </row>
        <row r="38">
          <cell r="B38" t="str">
            <v>BOLANGIR</v>
          </cell>
          <cell r="C38">
            <v>27</v>
          </cell>
        </row>
        <row r="39">
          <cell r="B39" t="str">
            <v>BOUDH</v>
          </cell>
          <cell r="C39">
            <v>29</v>
          </cell>
        </row>
        <row r="40">
          <cell r="B40" t="str">
            <v>BOUDHRAJ</v>
          </cell>
          <cell r="C40">
            <v>29</v>
          </cell>
        </row>
        <row r="41">
          <cell r="B41" t="str">
            <v>BRAJRAJ NAGAR</v>
          </cell>
          <cell r="C41">
            <v>25</v>
          </cell>
        </row>
        <row r="42">
          <cell r="B42" t="str">
            <v>CHANDANPUR</v>
          </cell>
          <cell r="C42">
            <v>26</v>
          </cell>
        </row>
        <row r="43">
          <cell r="B43" t="str">
            <v>CHOUDWAR</v>
          </cell>
          <cell r="C43">
            <v>21</v>
          </cell>
        </row>
        <row r="44">
          <cell r="B44" t="str">
            <v>CUTTACK</v>
          </cell>
          <cell r="C44">
            <v>11</v>
          </cell>
        </row>
        <row r="45">
          <cell r="B45" t="str">
            <v>DASPALLA</v>
          </cell>
          <cell r="C45">
            <v>32</v>
          </cell>
        </row>
        <row r="46">
          <cell r="B46" t="str">
            <v>DELANG</v>
          </cell>
          <cell r="C46">
            <v>31</v>
          </cell>
        </row>
        <row r="47">
          <cell r="B47" t="str">
            <v>DHAMNAGAR</v>
          </cell>
          <cell r="C47">
            <v>32</v>
          </cell>
        </row>
        <row r="48">
          <cell r="B48" t="str">
            <v>DHARMAGARH</v>
          </cell>
          <cell r="C48">
            <v>39</v>
          </cell>
        </row>
        <row r="49">
          <cell r="B49" t="str">
            <v>DHENKANAL</v>
          </cell>
          <cell r="C49">
            <v>23</v>
          </cell>
        </row>
        <row r="50">
          <cell r="B50" t="str">
            <v>GOLAMUNDA</v>
          </cell>
          <cell r="C50">
            <v>50</v>
          </cell>
        </row>
        <row r="51">
          <cell r="B51" t="str">
            <v>GUDARI</v>
          </cell>
          <cell r="C51">
            <v>70</v>
          </cell>
        </row>
        <row r="52">
          <cell r="B52" t="str">
            <v>GUNUPUR</v>
          </cell>
          <cell r="C52">
            <v>53</v>
          </cell>
        </row>
        <row r="53">
          <cell r="B53" t="str">
            <v>HARIPUR</v>
          </cell>
          <cell r="C53">
            <v>23</v>
          </cell>
        </row>
        <row r="54">
          <cell r="B54" t="str">
            <v>HINJILIKATU</v>
          </cell>
          <cell r="C54">
            <v>38</v>
          </cell>
        </row>
        <row r="55">
          <cell r="B55" t="str">
            <v>JAGATPUR</v>
          </cell>
          <cell r="C55">
            <v>21</v>
          </cell>
        </row>
        <row r="56">
          <cell r="B56" t="str">
            <v>JAGATSINGHPUR</v>
          </cell>
          <cell r="C56">
            <v>23</v>
          </cell>
        </row>
        <row r="57">
          <cell r="B57" t="str">
            <v>JAIPATNA</v>
          </cell>
          <cell r="C57">
            <v>39</v>
          </cell>
        </row>
        <row r="58">
          <cell r="B58" t="str">
            <v>JAJPUR ROAD</v>
          </cell>
          <cell r="C58">
            <v>23</v>
          </cell>
        </row>
        <row r="59">
          <cell r="B59" t="str">
            <v>JAJPUR TOWN</v>
          </cell>
          <cell r="C59">
            <v>23</v>
          </cell>
        </row>
        <row r="60">
          <cell r="B60" t="str">
            <v>JALESWAR</v>
          </cell>
          <cell r="C60">
            <v>32</v>
          </cell>
        </row>
        <row r="61">
          <cell r="B61" t="str">
            <v>JARKA</v>
          </cell>
          <cell r="C61">
            <v>23</v>
          </cell>
        </row>
        <row r="62">
          <cell r="B62" t="str">
            <v>JATNI</v>
          </cell>
          <cell r="C62">
            <v>20</v>
          </cell>
        </row>
        <row r="63">
          <cell r="B63" t="str">
            <v>JEYPORE</v>
          </cell>
          <cell r="C63">
            <v>41</v>
          </cell>
        </row>
        <row r="64">
          <cell r="B64" t="str">
            <v>JHARSUGUDA</v>
          </cell>
          <cell r="C64">
            <v>23</v>
          </cell>
        </row>
        <row r="65">
          <cell r="B65" t="str">
            <v>JODA</v>
          </cell>
          <cell r="C65">
            <v>46</v>
          </cell>
        </row>
        <row r="66">
          <cell r="B66" t="str">
            <v>JUNAGARH</v>
          </cell>
          <cell r="C66">
            <v>33</v>
          </cell>
        </row>
        <row r="67">
          <cell r="B67" t="str">
            <v>KALUPADA GHAT</v>
          </cell>
          <cell r="C67">
            <v>26</v>
          </cell>
        </row>
        <row r="68">
          <cell r="B68" t="str">
            <v>KAMAKHYANAGAR</v>
          </cell>
          <cell r="C68">
            <v>23</v>
          </cell>
        </row>
        <row r="69">
          <cell r="B69" t="str">
            <v>KANDARPUR</v>
          </cell>
          <cell r="C69">
            <v>21</v>
          </cell>
        </row>
        <row r="70">
          <cell r="B70" t="str">
            <v>KANTABANJI</v>
          </cell>
          <cell r="C70">
            <v>33</v>
          </cell>
        </row>
        <row r="71">
          <cell r="B71" t="str">
            <v>KENDRAPARA</v>
          </cell>
          <cell r="C71">
            <v>26</v>
          </cell>
        </row>
        <row r="72">
          <cell r="B72" t="str">
            <v>KEONJHAR</v>
          </cell>
          <cell r="C72">
            <v>27</v>
          </cell>
        </row>
        <row r="73">
          <cell r="B73" t="str">
            <v>KESINGA</v>
          </cell>
          <cell r="C73">
            <v>32</v>
          </cell>
        </row>
        <row r="74">
          <cell r="B74" t="str">
            <v>KHARIAR</v>
          </cell>
          <cell r="C74">
            <v>46</v>
          </cell>
        </row>
        <row r="75">
          <cell r="B75" t="str">
            <v>KHARIAR ROAD</v>
          </cell>
          <cell r="C75">
            <v>46</v>
          </cell>
        </row>
        <row r="76">
          <cell r="B76" t="str">
            <v>KHURDA</v>
          </cell>
          <cell r="C76">
            <v>20</v>
          </cell>
        </row>
        <row r="77">
          <cell r="B77" t="str">
            <v>KORAPUT</v>
          </cell>
          <cell r="C77">
            <v>40</v>
          </cell>
        </row>
        <row r="78">
          <cell r="B78" t="str">
            <v xml:space="preserve">LITIGUDA </v>
          </cell>
          <cell r="C78">
            <v>39</v>
          </cell>
        </row>
        <row r="79">
          <cell r="B79" t="str">
            <v>MALKANGIRI</v>
          </cell>
          <cell r="C79">
            <v>58</v>
          </cell>
        </row>
        <row r="80">
          <cell r="B80" t="str">
            <v>MARSHAGHAI</v>
          </cell>
          <cell r="C80">
            <v>25</v>
          </cell>
        </row>
        <row r="81">
          <cell r="B81" t="str">
            <v>MUGUPAL</v>
          </cell>
          <cell r="C81">
            <v>23</v>
          </cell>
        </row>
        <row r="82">
          <cell r="B82" t="str">
            <v>MUNIGUDA</v>
          </cell>
          <cell r="C82">
            <v>55</v>
          </cell>
        </row>
        <row r="83">
          <cell r="B83" t="str">
            <v>NABARANGAPUR</v>
          </cell>
          <cell r="C83">
            <v>41</v>
          </cell>
        </row>
        <row r="84">
          <cell r="B84" t="str">
            <v>NARLA</v>
          </cell>
          <cell r="C84">
            <v>60</v>
          </cell>
        </row>
        <row r="85">
          <cell r="B85" t="str">
            <v>NAYAGARH</v>
          </cell>
          <cell r="C85">
            <v>25</v>
          </cell>
        </row>
        <row r="86">
          <cell r="B86" t="str">
            <v>NAYAHAT</v>
          </cell>
          <cell r="C86">
            <v>23</v>
          </cell>
        </row>
        <row r="87">
          <cell r="B87" t="str">
            <v>NIMAPARA</v>
          </cell>
          <cell r="C87">
            <v>23</v>
          </cell>
        </row>
        <row r="88">
          <cell r="B88" t="str">
            <v>NISCHINTAKOILI</v>
          </cell>
          <cell r="C88">
            <v>25</v>
          </cell>
        </row>
        <row r="89">
          <cell r="B89" t="str">
            <v>PARADEEP</v>
          </cell>
          <cell r="C89">
            <v>26</v>
          </cell>
        </row>
        <row r="90">
          <cell r="B90" t="str">
            <v xml:space="preserve">PARALAKHEMUNDI </v>
          </cell>
          <cell r="C90">
            <v>49</v>
          </cell>
        </row>
        <row r="91">
          <cell r="B91" t="str">
            <v>PATTAMUNDAI</v>
          </cell>
          <cell r="C91">
            <v>27</v>
          </cell>
        </row>
        <row r="92">
          <cell r="B92" t="str">
            <v>PHULBANI</v>
          </cell>
          <cell r="C92">
            <v>33</v>
          </cell>
        </row>
        <row r="93">
          <cell r="B93" t="str">
            <v>PIPILI</v>
          </cell>
          <cell r="C93">
            <v>32</v>
          </cell>
        </row>
        <row r="94">
          <cell r="B94" t="str">
            <v>PURI</v>
          </cell>
          <cell r="C94">
            <v>19</v>
          </cell>
        </row>
        <row r="95">
          <cell r="B95" t="str">
            <v>REDHAKHOL</v>
          </cell>
          <cell r="C95">
            <v>36</v>
          </cell>
        </row>
        <row r="96">
          <cell r="B96" t="str">
            <v>RAIRANGPUR</v>
          </cell>
          <cell r="C96">
            <v>35</v>
          </cell>
        </row>
        <row r="97">
          <cell r="B97" t="str">
            <v>RAJGANGPUR</v>
          </cell>
          <cell r="C97">
            <v>27</v>
          </cell>
        </row>
        <row r="98">
          <cell r="B98" t="str">
            <v>RAJKHARIAR</v>
          </cell>
          <cell r="C98">
            <v>48</v>
          </cell>
        </row>
        <row r="99">
          <cell r="B99" t="str">
            <v>RAYAGADA</v>
          </cell>
          <cell r="C99">
            <v>36</v>
          </cell>
        </row>
        <row r="100">
          <cell r="B100" t="str">
            <v>ROURKELA</v>
          </cell>
          <cell r="C100">
            <v>24</v>
          </cell>
        </row>
        <row r="101">
          <cell r="B101" t="str">
            <v>SAMBALPUR</v>
          </cell>
          <cell r="C101">
            <v>25</v>
          </cell>
        </row>
        <row r="102">
          <cell r="B102" t="str">
            <v>SERAGADA</v>
          </cell>
          <cell r="C102">
            <v>44</v>
          </cell>
        </row>
        <row r="103">
          <cell r="B103" t="str">
            <v>SIMILIGUDA</v>
          </cell>
          <cell r="C103">
            <v>41</v>
          </cell>
        </row>
        <row r="104">
          <cell r="B104" t="str">
            <v>SONEPUR</v>
          </cell>
          <cell r="C104">
            <v>45</v>
          </cell>
        </row>
        <row r="105">
          <cell r="B105" t="str">
            <v>SORO</v>
          </cell>
          <cell r="C105">
            <v>33</v>
          </cell>
        </row>
        <row r="106">
          <cell r="B106" t="str">
            <v>SUJANPUR</v>
          </cell>
          <cell r="C106">
            <v>23</v>
          </cell>
        </row>
        <row r="107">
          <cell r="B107" t="str">
            <v>SUNDERGARH</v>
          </cell>
          <cell r="C107">
            <v>31</v>
          </cell>
        </row>
        <row r="108">
          <cell r="B108" t="str">
            <v>TALCHER</v>
          </cell>
          <cell r="C108">
            <v>27</v>
          </cell>
        </row>
        <row r="109">
          <cell r="B109" t="str">
            <v>TIKIRI</v>
          </cell>
          <cell r="C109">
            <v>56</v>
          </cell>
        </row>
        <row r="110">
          <cell r="B110" t="str">
            <v>TIRTOL</v>
          </cell>
          <cell r="C110">
            <v>27</v>
          </cell>
        </row>
        <row r="111">
          <cell r="B111" t="str">
            <v>TITILAGARH</v>
          </cell>
          <cell r="C111">
            <v>33</v>
          </cell>
        </row>
        <row r="112">
          <cell r="B112" t="str">
            <v>UMERKOTE</v>
          </cell>
          <cell r="C112">
            <v>44</v>
          </cell>
        </row>
        <row r="113">
          <cell r="B113" t="str">
            <v>TANGI</v>
          </cell>
          <cell r="C113">
            <v>21</v>
          </cell>
        </row>
        <row r="114">
          <cell r="B114" t="str">
            <v>RAHAMA</v>
          </cell>
          <cell r="C114">
            <v>25</v>
          </cell>
        </row>
        <row r="115">
          <cell r="B115" t="str">
            <v>SALIPUR</v>
          </cell>
          <cell r="C115">
            <v>20</v>
          </cell>
        </row>
        <row r="116">
          <cell r="B116" t="str">
            <v>KARANJIA</v>
          </cell>
          <cell r="C116">
            <v>45</v>
          </cell>
        </row>
        <row r="117">
          <cell r="B117" t="str">
            <v>RASALPUR (JSP)</v>
          </cell>
          <cell r="C117">
            <v>23</v>
          </cell>
        </row>
        <row r="118">
          <cell r="B118" t="str">
            <v>KOTPAD</v>
          </cell>
          <cell r="C118">
            <v>41</v>
          </cell>
        </row>
        <row r="119">
          <cell r="B119" t="str">
            <v>BORIGUMA</v>
          </cell>
          <cell r="C119">
            <v>41</v>
          </cell>
        </row>
        <row r="120">
          <cell r="B120" t="str">
            <v>LAXMIPUR</v>
          </cell>
          <cell r="C120">
            <v>61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3"/>
  <sheetViews>
    <sheetView tabSelected="1" topLeftCell="A137" zoomScale="145" zoomScaleNormal="145" workbookViewId="0">
      <selection activeCell="F152" sqref="F152"/>
    </sheetView>
  </sheetViews>
  <sheetFormatPr defaultRowHeight="15" customHeight="1"/>
  <cols>
    <col min="1" max="1" width="3.7109375" style="60" customWidth="1"/>
    <col min="2" max="2" width="10.140625" style="61" bestFit="1" customWidth="1"/>
    <col min="3" max="3" width="15.7109375" style="62" customWidth="1"/>
    <col min="4" max="4" width="5.42578125" style="63" bestFit="1" customWidth="1"/>
    <col min="5" max="5" width="16.42578125" style="63" customWidth="1"/>
    <col min="6" max="6" width="11" style="64" bestFit="1" customWidth="1"/>
    <col min="7" max="7" width="4.85546875" style="65" customWidth="1"/>
    <col min="8" max="8" width="6.5703125" style="63" customWidth="1"/>
    <col min="9" max="9" width="7.140625" style="63" customWidth="1"/>
    <col min="10" max="10" width="6.5703125" style="63" customWidth="1"/>
    <col min="11" max="11" width="8.7109375" style="63" customWidth="1"/>
    <col min="12" max="16384" width="9.140625" style="63"/>
  </cols>
  <sheetData>
    <row r="1" spans="1:12" s="18" customFormat="1" ht="15" customHeight="1">
      <c r="A1" s="16" t="s">
        <v>0</v>
      </c>
      <c r="B1" s="17"/>
      <c r="D1" s="19"/>
      <c r="E1" s="20"/>
      <c r="F1" s="21"/>
      <c r="G1" s="22" t="s">
        <v>13</v>
      </c>
      <c r="H1" s="20"/>
      <c r="I1" s="20"/>
      <c r="J1" s="20"/>
      <c r="K1" s="20"/>
      <c r="L1" s="20"/>
    </row>
    <row r="2" spans="1:12" s="18" customFormat="1" ht="15" customHeight="1">
      <c r="A2" s="23" t="s">
        <v>283</v>
      </c>
      <c r="B2" s="24"/>
      <c r="C2" s="25"/>
      <c r="D2" s="20"/>
      <c r="E2" s="20"/>
      <c r="F2" s="21"/>
      <c r="G2" s="22" t="s">
        <v>297</v>
      </c>
      <c r="H2" s="20"/>
      <c r="I2" s="20"/>
      <c r="J2" s="20"/>
      <c r="K2" s="20"/>
      <c r="L2" s="20"/>
    </row>
    <row r="3" spans="1:12" s="18" customFormat="1" ht="15" customHeight="1">
      <c r="A3" s="26" t="s">
        <v>284</v>
      </c>
      <c r="B3" s="27"/>
      <c r="C3" s="28"/>
      <c r="D3" s="19"/>
      <c r="E3" s="20"/>
      <c r="F3" s="21"/>
      <c r="G3" s="22" t="s">
        <v>14</v>
      </c>
      <c r="H3" s="20"/>
      <c r="I3" s="20"/>
      <c r="J3" s="20"/>
      <c r="K3" s="20"/>
      <c r="L3" s="20"/>
    </row>
    <row r="4" spans="1:12" s="18" customFormat="1" ht="15" customHeight="1">
      <c r="A4" s="26" t="s">
        <v>285</v>
      </c>
      <c r="B4" s="27"/>
      <c r="C4" s="28"/>
      <c r="D4" s="19"/>
      <c r="E4" s="29"/>
      <c r="F4" s="21"/>
      <c r="G4" s="22" t="s">
        <v>15</v>
      </c>
      <c r="H4" s="20"/>
      <c r="I4" s="20"/>
      <c r="J4" s="20"/>
      <c r="K4" s="20"/>
      <c r="L4" s="20"/>
    </row>
    <row r="5" spans="1:12" s="18" customFormat="1" ht="15" customHeight="1">
      <c r="A5" s="16" t="s">
        <v>286</v>
      </c>
      <c r="B5" s="30"/>
      <c r="C5" s="19"/>
      <c r="D5" s="31"/>
      <c r="E5" s="29"/>
      <c r="F5" s="32"/>
      <c r="G5" s="33" t="s">
        <v>19</v>
      </c>
      <c r="H5" s="33"/>
      <c r="I5" s="33"/>
      <c r="J5" s="33"/>
      <c r="K5" s="33"/>
      <c r="L5" s="20"/>
    </row>
    <row r="6" spans="1:12" s="18" customFormat="1" ht="15" customHeight="1">
      <c r="A6" s="34"/>
      <c r="B6" s="30"/>
      <c r="C6" s="19"/>
      <c r="D6" s="31"/>
      <c r="E6" s="29"/>
      <c r="F6" s="32"/>
      <c r="G6" s="33"/>
      <c r="H6" s="33"/>
      <c r="I6" s="33"/>
      <c r="J6" s="33"/>
      <c r="K6" s="33"/>
      <c r="L6" s="20"/>
    </row>
    <row r="7" spans="1:12" s="18" customFormat="1" ht="15" customHeight="1">
      <c r="A7" s="34"/>
      <c r="B7" s="30"/>
      <c r="C7" s="19"/>
      <c r="D7" s="31"/>
      <c r="E7" s="29"/>
      <c r="F7" s="32"/>
      <c r="G7" s="35"/>
      <c r="H7" s="20"/>
      <c r="I7" s="20"/>
      <c r="J7" s="20"/>
      <c r="K7" s="20"/>
      <c r="L7" s="20"/>
    </row>
    <row r="8" spans="1:12" s="36" customFormat="1" ht="15" customHeight="1">
      <c r="A8" s="66" t="s">
        <v>9</v>
      </c>
      <c r="B8" s="67" t="s">
        <v>4</v>
      </c>
      <c r="C8" s="66" t="s">
        <v>10</v>
      </c>
      <c r="D8" s="66" t="s">
        <v>8</v>
      </c>
      <c r="E8" s="66" t="s">
        <v>5</v>
      </c>
      <c r="F8" s="68" t="s">
        <v>11</v>
      </c>
      <c r="G8" s="69" t="s">
        <v>12</v>
      </c>
      <c r="H8" s="70" t="s">
        <v>21</v>
      </c>
      <c r="I8" s="70" t="s">
        <v>22</v>
      </c>
      <c r="J8" s="71" t="s">
        <v>20</v>
      </c>
      <c r="K8" s="71" t="s">
        <v>16</v>
      </c>
    </row>
    <row r="9" spans="1:12" s="37" customFormat="1" ht="15" customHeight="1">
      <c r="A9" s="72">
        <v>1</v>
      </c>
      <c r="B9" s="73">
        <v>44470</v>
      </c>
      <c r="C9" s="74" t="s">
        <v>66</v>
      </c>
      <c r="D9" s="74" t="s">
        <v>28</v>
      </c>
      <c r="E9" s="74" t="s">
        <v>67</v>
      </c>
      <c r="F9" s="74">
        <v>210901257</v>
      </c>
      <c r="G9" s="75">
        <v>18</v>
      </c>
      <c r="H9" s="76">
        <f>VLOOKUP(E9,'[1]USHODAYA '!$B$5:$C$120,2,FALSE)</f>
        <v>36</v>
      </c>
      <c r="I9" s="76"/>
      <c r="J9" s="77">
        <v>25</v>
      </c>
      <c r="K9" s="77">
        <f t="shared" ref="K9:K40" si="0">G9*H9+I9+J9</f>
        <v>673</v>
      </c>
    </row>
    <row r="10" spans="1:12" s="37" customFormat="1" ht="15" customHeight="1">
      <c r="A10" s="72">
        <v>2</v>
      </c>
      <c r="B10" s="73">
        <v>44470</v>
      </c>
      <c r="C10" s="74" t="s">
        <v>35</v>
      </c>
      <c r="D10" s="74" t="s">
        <v>28</v>
      </c>
      <c r="E10" s="74" t="s">
        <v>36</v>
      </c>
      <c r="F10" s="74">
        <v>210901259</v>
      </c>
      <c r="G10" s="75">
        <v>57</v>
      </c>
      <c r="H10" s="76">
        <f>VLOOKUP(E10,'[1]USHODAYA '!$B$5:$C$120,2,FALSE)</f>
        <v>25</v>
      </c>
      <c r="I10" s="76"/>
      <c r="J10" s="77">
        <v>25</v>
      </c>
      <c r="K10" s="77">
        <f t="shared" si="0"/>
        <v>1450</v>
      </c>
    </row>
    <row r="11" spans="1:12" s="37" customFormat="1" ht="15" customHeight="1">
      <c r="A11" s="72">
        <v>3</v>
      </c>
      <c r="B11" s="73">
        <v>44470</v>
      </c>
      <c r="C11" s="74" t="s">
        <v>128</v>
      </c>
      <c r="D11" s="74" t="s">
        <v>28</v>
      </c>
      <c r="E11" s="74" t="s">
        <v>287</v>
      </c>
      <c r="F11" s="74" t="s">
        <v>129</v>
      </c>
      <c r="G11" s="75">
        <v>5</v>
      </c>
      <c r="H11" s="76">
        <v>43</v>
      </c>
      <c r="I11" s="76">
        <f>G11*5</f>
        <v>25</v>
      </c>
      <c r="J11" s="77">
        <v>25</v>
      </c>
      <c r="K11" s="77">
        <f t="shared" si="0"/>
        <v>265</v>
      </c>
    </row>
    <row r="12" spans="1:12" s="37" customFormat="1" ht="15" customHeight="1">
      <c r="A12" s="72">
        <v>4</v>
      </c>
      <c r="B12" s="73">
        <v>44470</v>
      </c>
      <c r="C12" s="74" t="s">
        <v>130</v>
      </c>
      <c r="D12" s="74" t="s">
        <v>28</v>
      </c>
      <c r="E12" s="74" t="s">
        <v>288</v>
      </c>
      <c r="F12" s="74" t="s">
        <v>131</v>
      </c>
      <c r="G12" s="75">
        <v>28</v>
      </c>
      <c r="H12" s="76">
        <v>65</v>
      </c>
      <c r="I12" s="76">
        <f>G12*5</f>
        <v>140</v>
      </c>
      <c r="J12" s="77">
        <v>25</v>
      </c>
      <c r="K12" s="77">
        <f t="shared" si="0"/>
        <v>1985</v>
      </c>
    </row>
    <row r="13" spans="1:12" s="37" customFormat="1" ht="15" customHeight="1">
      <c r="A13" s="72">
        <v>5</v>
      </c>
      <c r="B13" s="73">
        <v>44470</v>
      </c>
      <c r="C13" s="74" t="s">
        <v>34</v>
      </c>
      <c r="D13" s="74" t="s">
        <v>28</v>
      </c>
      <c r="E13" s="74" t="s">
        <v>25</v>
      </c>
      <c r="F13" s="74">
        <v>210901286</v>
      </c>
      <c r="G13" s="75">
        <v>19</v>
      </c>
      <c r="H13" s="76">
        <f>VLOOKUP(E13,'[1]USHODAYA '!$B$5:$C$120,2,FALSE)</f>
        <v>21</v>
      </c>
      <c r="I13" s="76"/>
      <c r="J13" s="77">
        <v>25</v>
      </c>
      <c r="K13" s="77">
        <f t="shared" si="0"/>
        <v>424</v>
      </c>
    </row>
    <row r="14" spans="1:12" s="37" customFormat="1" ht="15" customHeight="1">
      <c r="A14" s="72">
        <v>6</v>
      </c>
      <c r="B14" s="73">
        <v>44470</v>
      </c>
      <c r="C14" s="74" t="s">
        <v>30</v>
      </c>
      <c r="D14" s="74" t="s">
        <v>28</v>
      </c>
      <c r="E14" s="74" t="s">
        <v>31</v>
      </c>
      <c r="F14" s="74">
        <v>210901306</v>
      </c>
      <c r="G14" s="75">
        <v>24</v>
      </c>
      <c r="H14" s="76">
        <f>VLOOKUP(E14,'[1]USHODAYA '!$B$5:$C$120,2,FALSE)</f>
        <v>26</v>
      </c>
      <c r="I14" s="76"/>
      <c r="J14" s="77">
        <v>25</v>
      </c>
      <c r="K14" s="77">
        <f t="shared" si="0"/>
        <v>649</v>
      </c>
    </row>
    <row r="15" spans="1:12" s="37" customFormat="1" ht="15" customHeight="1">
      <c r="A15" s="72">
        <v>7</v>
      </c>
      <c r="B15" s="73">
        <v>44470</v>
      </c>
      <c r="C15" s="74" t="s">
        <v>32</v>
      </c>
      <c r="D15" s="74" t="s">
        <v>28</v>
      </c>
      <c r="E15" s="74" t="s">
        <v>33</v>
      </c>
      <c r="F15" s="74">
        <v>210901290</v>
      </c>
      <c r="G15" s="75">
        <v>24</v>
      </c>
      <c r="H15" s="76">
        <f>VLOOKUP(E15,'[1]USHODAYA '!$B$5:$C$120,2,FALSE)</f>
        <v>35</v>
      </c>
      <c r="I15" s="76"/>
      <c r="J15" s="77">
        <v>25</v>
      </c>
      <c r="K15" s="77">
        <f t="shared" si="0"/>
        <v>865</v>
      </c>
    </row>
    <row r="16" spans="1:12" s="37" customFormat="1" ht="15" customHeight="1">
      <c r="A16" s="72">
        <v>8</v>
      </c>
      <c r="B16" s="73">
        <v>44470</v>
      </c>
      <c r="C16" s="74" t="s">
        <v>27</v>
      </c>
      <c r="D16" s="74" t="s">
        <v>28</v>
      </c>
      <c r="E16" s="74" t="s">
        <v>29</v>
      </c>
      <c r="F16" s="74">
        <v>210901307</v>
      </c>
      <c r="G16" s="75">
        <v>10</v>
      </c>
      <c r="H16" s="76">
        <f>VLOOKUP(E16,'[1]USHODAYA '!$B$5:$C$120,2,FALSE)</f>
        <v>29</v>
      </c>
      <c r="I16" s="76"/>
      <c r="J16" s="77">
        <v>25</v>
      </c>
      <c r="K16" s="77">
        <f t="shared" si="0"/>
        <v>315</v>
      </c>
    </row>
    <row r="17" spans="1:11" s="37" customFormat="1" ht="15" customHeight="1">
      <c r="A17" s="72">
        <v>9</v>
      </c>
      <c r="B17" s="73">
        <v>44470</v>
      </c>
      <c r="C17" s="74" t="s">
        <v>132</v>
      </c>
      <c r="D17" s="74" t="s">
        <v>28</v>
      </c>
      <c r="E17" s="74" t="s">
        <v>133</v>
      </c>
      <c r="F17" s="74" t="s">
        <v>134</v>
      </c>
      <c r="G17" s="75">
        <v>44</v>
      </c>
      <c r="H17" s="76">
        <f>VLOOKUP(E17,'[1]USHODAYA '!$B$5:$C$120,2,FALSE)</f>
        <v>33</v>
      </c>
      <c r="I17" s="76"/>
      <c r="J17" s="77">
        <v>25</v>
      </c>
      <c r="K17" s="77">
        <f t="shared" si="0"/>
        <v>1477</v>
      </c>
    </row>
    <row r="18" spans="1:11" s="37" customFormat="1" ht="15" customHeight="1">
      <c r="A18" s="72">
        <v>10</v>
      </c>
      <c r="B18" s="73">
        <v>44473</v>
      </c>
      <c r="C18" s="74" t="s">
        <v>37</v>
      </c>
      <c r="D18" s="74" t="s">
        <v>28</v>
      </c>
      <c r="E18" s="74" t="s">
        <v>38</v>
      </c>
      <c r="F18" s="74">
        <v>210901269</v>
      </c>
      <c r="G18" s="75">
        <v>38</v>
      </c>
      <c r="H18" s="76">
        <v>46</v>
      </c>
      <c r="I18" s="76">
        <f>G18*5</f>
        <v>190</v>
      </c>
      <c r="J18" s="77">
        <v>25</v>
      </c>
      <c r="K18" s="77">
        <f t="shared" si="0"/>
        <v>1963</v>
      </c>
    </row>
    <row r="19" spans="1:11" s="37" customFormat="1" ht="15" customHeight="1">
      <c r="A19" s="72">
        <v>11</v>
      </c>
      <c r="B19" s="73">
        <v>44473</v>
      </c>
      <c r="C19" s="74" t="s">
        <v>39</v>
      </c>
      <c r="D19" s="74" t="s">
        <v>28</v>
      </c>
      <c r="E19" s="74" t="s">
        <v>40</v>
      </c>
      <c r="F19" s="74" t="s">
        <v>41</v>
      </c>
      <c r="G19" s="75">
        <v>18</v>
      </c>
      <c r="H19" s="76">
        <f>VLOOKUP(E19,'[1]USHODAYA '!$B$5:$C$120,2,FALSE)</f>
        <v>39</v>
      </c>
      <c r="I19" s="76"/>
      <c r="J19" s="77">
        <v>25</v>
      </c>
      <c r="K19" s="77">
        <f t="shared" si="0"/>
        <v>727</v>
      </c>
    </row>
    <row r="20" spans="1:11" s="37" customFormat="1" ht="15" customHeight="1">
      <c r="A20" s="72">
        <v>12</v>
      </c>
      <c r="B20" s="73">
        <v>44473</v>
      </c>
      <c r="C20" s="74" t="s">
        <v>42</v>
      </c>
      <c r="D20" s="74" t="s">
        <v>28</v>
      </c>
      <c r="E20" s="74" t="s">
        <v>43</v>
      </c>
      <c r="F20" s="74">
        <v>210901267</v>
      </c>
      <c r="G20" s="75">
        <v>24</v>
      </c>
      <c r="H20" s="76">
        <v>54</v>
      </c>
      <c r="I20" s="76">
        <f>G20*5</f>
        <v>120</v>
      </c>
      <c r="J20" s="77">
        <v>25</v>
      </c>
      <c r="K20" s="77">
        <f t="shared" si="0"/>
        <v>1441</v>
      </c>
    </row>
    <row r="21" spans="1:11" s="37" customFormat="1" ht="15" customHeight="1">
      <c r="A21" s="72">
        <v>13</v>
      </c>
      <c r="B21" s="73">
        <v>44473</v>
      </c>
      <c r="C21" s="74" t="s">
        <v>44</v>
      </c>
      <c r="D21" s="74" t="s">
        <v>28</v>
      </c>
      <c r="E21" s="74" t="s">
        <v>45</v>
      </c>
      <c r="F21" s="74">
        <v>210901293</v>
      </c>
      <c r="G21" s="75">
        <v>48</v>
      </c>
      <c r="H21" s="76">
        <v>48</v>
      </c>
      <c r="I21" s="76"/>
      <c r="J21" s="77">
        <v>25</v>
      </c>
      <c r="K21" s="77">
        <f t="shared" si="0"/>
        <v>2329</v>
      </c>
    </row>
    <row r="22" spans="1:11" s="37" customFormat="1" ht="15" customHeight="1">
      <c r="A22" s="72">
        <v>14</v>
      </c>
      <c r="B22" s="73">
        <v>44473</v>
      </c>
      <c r="C22" s="74" t="s">
        <v>46</v>
      </c>
      <c r="D22" s="74" t="s">
        <v>28</v>
      </c>
      <c r="E22" s="74" t="s">
        <v>47</v>
      </c>
      <c r="F22" s="74">
        <v>210901288</v>
      </c>
      <c r="G22" s="75">
        <v>22</v>
      </c>
      <c r="H22" s="76">
        <f>VLOOKUP(E22,'[1]USHODAYA '!$B$5:$C$120,2,FALSE)</f>
        <v>23</v>
      </c>
      <c r="I22" s="76"/>
      <c r="J22" s="77">
        <v>25</v>
      </c>
      <c r="K22" s="77">
        <f t="shared" si="0"/>
        <v>531</v>
      </c>
    </row>
    <row r="23" spans="1:11" s="37" customFormat="1" ht="15" customHeight="1">
      <c r="A23" s="72">
        <v>15</v>
      </c>
      <c r="B23" s="73">
        <v>44473</v>
      </c>
      <c r="C23" s="74" t="s">
        <v>48</v>
      </c>
      <c r="D23" s="74" t="s">
        <v>28</v>
      </c>
      <c r="E23" s="74" t="s">
        <v>49</v>
      </c>
      <c r="F23" s="74">
        <v>210901308</v>
      </c>
      <c r="G23" s="75">
        <v>18</v>
      </c>
      <c r="H23" s="76">
        <f>VLOOKUP(E23,'[1]USHODAYA '!$B$5:$C$120,2,FALSE)</f>
        <v>21</v>
      </c>
      <c r="I23" s="76"/>
      <c r="J23" s="77">
        <v>25</v>
      </c>
      <c r="K23" s="77">
        <f t="shared" si="0"/>
        <v>403</v>
      </c>
    </row>
    <row r="24" spans="1:11" s="37" customFormat="1" ht="15" customHeight="1">
      <c r="A24" s="72">
        <v>16</v>
      </c>
      <c r="B24" s="73">
        <v>44473</v>
      </c>
      <c r="C24" s="74" t="s">
        <v>50</v>
      </c>
      <c r="D24" s="74" t="s">
        <v>28</v>
      </c>
      <c r="E24" s="74" t="s">
        <v>51</v>
      </c>
      <c r="F24" s="74">
        <v>210901304</v>
      </c>
      <c r="G24" s="75">
        <v>6</v>
      </c>
      <c r="H24" s="76">
        <f>VLOOKUP(E24,'[1]USHODAYA '!$B$5:$C$120,2,FALSE)</f>
        <v>23</v>
      </c>
      <c r="I24" s="76"/>
      <c r="J24" s="77">
        <v>25</v>
      </c>
      <c r="K24" s="77">
        <f t="shared" si="0"/>
        <v>163</v>
      </c>
    </row>
    <row r="25" spans="1:11" s="37" customFormat="1" ht="15" customHeight="1">
      <c r="A25" s="72">
        <v>17</v>
      </c>
      <c r="B25" s="73">
        <v>44473</v>
      </c>
      <c r="C25" s="74" t="s">
        <v>52</v>
      </c>
      <c r="D25" s="74" t="s">
        <v>28</v>
      </c>
      <c r="E25" s="74" t="s">
        <v>53</v>
      </c>
      <c r="F25" s="74">
        <v>210901294</v>
      </c>
      <c r="G25" s="75">
        <v>16</v>
      </c>
      <c r="H25" s="76">
        <f>VLOOKUP(E25,'[1]USHODAYA '!$B$5:$C$120,2,FALSE)</f>
        <v>27</v>
      </c>
      <c r="I25" s="76"/>
      <c r="J25" s="77">
        <v>25</v>
      </c>
      <c r="K25" s="77">
        <f t="shared" si="0"/>
        <v>457</v>
      </c>
    </row>
    <row r="26" spans="1:11" s="37" customFormat="1" ht="15" customHeight="1">
      <c r="A26" s="72">
        <v>18</v>
      </c>
      <c r="B26" s="73">
        <v>44473</v>
      </c>
      <c r="C26" s="74" t="s">
        <v>54</v>
      </c>
      <c r="D26" s="74" t="s">
        <v>28</v>
      </c>
      <c r="E26" s="74" t="s">
        <v>55</v>
      </c>
      <c r="F26" s="74">
        <v>210901276</v>
      </c>
      <c r="G26" s="75">
        <v>9</v>
      </c>
      <c r="H26" s="76">
        <f>VLOOKUP(E26,'[1]USHODAYA '!$B$5:$C$120,2,FALSE)</f>
        <v>26</v>
      </c>
      <c r="I26" s="76"/>
      <c r="J26" s="77">
        <v>25</v>
      </c>
      <c r="K26" s="77">
        <f t="shared" si="0"/>
        <v>259</v>
      </c>
    </row>
    <row r="27" spans="1:11" s="37" customFormat="1" ht="15" customHeight="1">
      <c r="A27" s="72">
        <v>19</v>
      </c>
      <c r="B27" s="73">
        <v>44473</v>
      </c>
      <c r="C27" s="74" t="s">
        <v>56</v>
      </c>
      <c r="D27" s="74" t="s">
        <v>28</v>
      </c>
      <c r="E27" s="74" t="s">
        <v>57</v>
      </c>
      <c r="F27" s="74">
        <v>210901310</v>
      </c>
      <c r="G27" s="75">
        <v>20</v>
      </c>
      <c r="H27" s="76">
        <f>VLOOKUP(E27,'[1]USHODAYA '!$B$5:$C$120,2,FALSE)</f>
        <v>27</v>
      </c>
      <c r="I27" s="76"/>
      <c r="J27" s="77">
        <v>25</v>
      </c>
      <c r="K27" s="77">
        <f t="shared" si="0"/>
        <v>565</v>
      </c>
    </row>
    <row r="28" spans="1:11" s="37" customFormat="1" ht="15" customHeight="1">
      <c r="A28" s="72">
        <v>20</v>
      </c>
      <c r="B28" s="73">
        <v>44473</v>
      </c>
      <c r="C28" s="74" t="s">
        <v>58</v>
      </c>
      <c r="D28" s="74" t="s">
        <v>28</v>
      </c>
      <c r="E28" s="74" t="s">
        <v>51</v>
      </c>
      <c r="F28" s="74">
        <v>210901296</v>
      </c>
      <c r="G28" s="75">
        <v>10</v>
      </c>
      <c r="H28" s="76">
        <f>VLOOKUP(E28,'[1]USHODAYA '!$B$5:$C$120,2,FALSE)</f>
        <v>23</v>
      </c>
      <c r="I28" s="76"/>
      <c r="J28" s="77">
        <v>25</v>
      </c>
      <c r="K28" s="77">
        <f t="shared" si="0"/>
        <v>255</v>
      </c>
    </row>
    <row r="29" spans="1:11" s="37" customFormat="1" ht="15" customHeight="1">
      <c r="A29" s="72">
        <v>21</v>
      </c>
      <c r="B29" s="73">
        <v>44473</v>
      </c>
      <c r="C29" s="74" t="s">
        <v>59</v>
      </c>
      <c r="D29" s="74" t="s">
        <v>28</v>
      </c>
      <c r="E29" s="74" t="s">
        <v>55</v>
      </c>
      <c r="F29" s="74">
        <v>210901273</v>
      </c>
      <c r="G29" s="75">
        <v>5</v>
      </c>
      <c r="H29" s="76">
        <f>VLOOKUP(E29,'[1]USHODAYA '!$B$5:$C$120,2,FALSE)</f>
        <v>26</v>
      </c>
      <c r="I29" s="76"/>
      <c r="J29" s="77">
        <v>25</v>
      </c>
      <c r="K29" s="77">
        <f t="shared" si="0"/>
        <v>155</v>
      </c>
    </row>
    <row r="30" spans="1:11" s="37" customFormat="1" ht="15" customHeight="1">
      <c r="A30" s="72">
        <v>22</v>
      </c>
      <c r="B30" s="73">
        <v>44473</v>
      </c>
      <c r="C30" s="74" t="s">
        <v>60</v>
      </c>
      <c r="D30" s="74" t="s">
        <v>28</v>
      </c>
      <c r="E30" s="74" t="s">
        <v>61</v>
      </c>
      <c r="F30" s="74">
        <v>210901284</v>
      </c>
      <c r="G30" s="75">
        <v>21</v>
      </c>
      <c r="H30" s="76">
        <f>VLOOKUP(E30,'[1]USHODAYA '!$B$5:$C$120,2,FALSE)</f>
        <v>24</v>
      </c>
      <c r="I30" s="76"/>
      <c r="J30" s="77">
        <v>25</v>
      </c>
      <c r="K30" s="77">
        <f t="shared" si="0"/>
        <v>529</v>
      </c>
    </row>
    <row r="31" spans="1:11" s="37" customFormat="1" ht="15" customHeight="1">
      <c r="A31" s="72">
        <v>23</v>
      </c>
      <c r="B31" s="73">
        <v>44473</v>
      </c>
      <c r="C31" s="74" t="s">
        <v>62</v>
      </c>
      <c r="D31" s="74" t="s">
        <v>28</v>
      </c>
      <c r="E31" s="74" t="s">
        <v>61</v>
      </c>
      <c r="F31" s="74">
        <v>210901287</v>
      </c>
      <c r="G31" s="75">
        <v>4</v>
      </c>
      <c r="H31" s="76">
        <f>VLOOKUP(E31,'[1]USHODAYA '!$B$5:$C$120,2,FALSE)</f>
        <v>24</v>
      </c>
      <c r="I31" s="76"/>
      <c r="J31" s="77">
        <v>25</v>
      </c>
      <c r="K31" s="77">
        <f t="shared" si="0"/>
        <v>121</v>
      </c>
    </row>
    <row r="32" spans="1:11" s="37" customFormat="1" ht="15" customHeight="1">
      <c r="A32" s="72">
        <v>24</v>
      </c>
      <c r="B32" s="73">
        <v>44473</v>
      </c>
      <c r="C32" s="74" t="s">
        <v>63</v>
      </c>
      <c r="D32" s="74" t="s">
        <v>28</v>
      </c>
      <c r="E32" s="74" t="s">
        <v>64</v>
      </c>
      <c r="F32" s="74">
        <v>210901266</v>
      </c>
      <c r="G32" s="75">
        <v>14</v>
      </c>
      <c r="H32" s="76">
        <f>VLOOKUP(E32,'[1]USHODAYA '!$B$5:$C$120,2,FALSE)</f>
        <v>27</v>
      </c>
      <c r="I32" s="76"/>
      <c r="J32" s="77">
        <v>25</v>
      </c>
      <c r="K32" s="77">
        <f t="shared" si="0"/>
        <v>403</v>
      </c>
    </row>
    <row r="33" spans="1:11" s="37" customFormat="1" ht="15" customHeight="1">
      <c r="A33" s="72">
        <v>25</v>
      </c>
      <c r="B33" s="73">
        <v>44473</v>
      </c>
      <c r="C33" s="74" t="s">
        <v>65</v>
      </c>
      <c r="D33" s="74" t="s">
        <v>28</v>
      </c>
      <c r="E33" s="74" t="s">
        <v>36</v>
      </c>
      <c r="F33" s="74">
        <v>210901309</v>
      </c>
      <c r="G33" s="75">
        <v>18</v>
      </c>
      <c r="H33" s="76">
        <f>VLOOKUP(E33,'[1]USHODAYA '!$B$5:$C$120,2,FALSE)</f>
        <v>25</v>
      </c>
      <c r="I33" s="76"/>
      <c r="J33" s="77">
        <v>25</v>
      </c>
      <c r="K33" s="77">
        <f t="shared" si="0"/>
        <v>475</v>
      </c>
    </row>
    <row r="34" spans="1:11" s="37" customFormat="1" ht="15" customHeight="1">
      <c r="A34" s="72">
        <v>26</v>
      </c>
      <c r="B34" s="73">
        <v>44477</v>
      </c>
      <c r="C34" s="74" t="s">
        <v>68</v>
      </c>
      <c r="D34" s="74" t="s">
        <v>28</v>
      </c>
      <c r="E34" s="74" t="s">
        <v>69</v>
      </c>
      <c r="F34" s="74">
        <v>210901321</v>
      </c>
      <c r="G34" s="75">
        <v>17</v>
      </c>
      <c r="H34" s="76">
        <f>VLOOKUP(E34,'[1]USHODAYA '!$B$5:$C$120,2,FALSE)</f>
        <v>29</v>
      </c>
      <c r="I34" s="76"/>
      <c r="J34" s="77">
        <v>25</v>
      </c>
      <c r="K34" s="77">
        <f t="shared" si="0"/>
        <v>518</v>
      </c>
    </row>
    <row r="35" spans="1:11" s="37" customFormat="1" ht="15" customHeight="1">
      <c r="A35" s="72">
        <v>27</v>
      </c>
      <c r="B35" s="73">
        <v>44477</v>
      </c>
      <c r="C35" s="74" t="s">
        <v>135</v>
      </c>
      <c r="D35" s="74" t="s">
        <v>28</v>
      </c>
      <c r="E35" s="74" t="s">
        <v>26</v>
      </c>
      <c r="F35" s="74" t="s">
        <v>136</v>
      </c>
      <c r="G35" s="75">
        <v>12</v>
      </c>
      <c r="H35" s="76">
        <f>VLOOKUP(E35,'[1]USHODAYA '!$B$5:$C$120,2,FALSE)</f>
        <v>23</v>
      </c>
      <c r="I35" s="76"/>
      <c r="J35" s="77">
        <v>25</v>
      </c>
      <c r="K35" s="77">
        <f t="shared" si="0"/>
        <v>301</v>
      </c>
    </row>
    <row r="36" spans="1:11" s="37" customFormat="1" ht="15" customHeight="1">
      <c r="A36" s="72">
        <v>28</v>
      </c>
      <c r="B36" s="73">
        <v>44477</v>
      </c>
      <c r="C36" s="74" t="s">
        <v>78</v>
      </c>
      <c r="D36" s="74" t="s">
        <v>28</v>
      </c>
      <c r="E36" s="74" t="s">
        <v>24</v>
      </c>
      <c r="F36" s="74">
        <v>210901325</v>
      </c>
      <c r="G36" s="75">
        <v>40</v>
      </c>
      <c r="H36" s="76">
        <v>61</v>
      </c>
      <c r="I36" s="76"/>
      <c r="J36" s="77">
        <v>25</v>
      </c>
      <c r="K36" s="77">
        <f t="shared" si="0"/>
        <v>2465</v>
      </c>
    </row>
    <row r="37" spans="1:11" s="37" customFormat="1" ht="15" customHeight="1">
      <c r="A37" s="72">
        <v>29</v>
      </c>
      <c r="B37" s="73">
        <v>44477</v>
      </c>
      <c r="C37" s="74" t="s">
        <v>76</v>
      </c>
      <c r="D37" s="74" t="s">
        <v>28</v>
      </c>
      <c r="E37" s="74" t="s">
        <v>57</v>
      </c>
      <c r="F37" s="74">
        <v>210901316</v>
      </c>
      <c r="G37" s="75">
        <v>11</v>
      </c>
      <c r="H37" s="76">
        <f>VLOOKUP(E37,'[1]USHODAYA '!$B$5:$C$120,2,FALSE)</f>
        <v>27</v>
      </c>
      <c r="I37" s="76"/>
      <c r="J37" s="77">
        <v>25</v>
      </c>
      <c r="K37" s="77">
        <f t="shared" si="0"/>
        <v>322</v>
      </c>
    </row>
    <row r="38" spans="1:11" s="37" customFormat="1" ht="15" customHeight="1">
      <c r="A38" s="72">
        <v>30</v>
      </c>
      <c r="B38" s="73">
        <v>44477</v>
      </c>
      <c r="C38" s="74" t="s">
        <v>77</v>
      </c>
      <c r="D38" s="74" t="s">
        <v>28</v>
      </c>
      <c r="E38" s="74" t="s">
        <v>53</v>
      </c>
      <c r="F38" s="74">
        <v>210901318</v>
      </c>
      <c r="G38" s="75">
        <v>2</v>
      </c>
      <c r="H38" s="76">
        <f>VLOOKUP(E38,'[1]USHODAYA '!$B$5:$C$120,2,FALSE)</f>
        <v>27</v>
      </c>
      <c r="I38" s="76"/>
      <c r="J38" s="77">
        <v>25</v>
      </c>
      <c r="K38" s="77">
        <f t="shared" si="0"/>
        <v>79</v>
      </c>
    </row>
    <row r="39" spans="1:11" s="37" customFormat="1" ht="15" customHeight="1">
      <c r="A39" s="72">
        <v>31</v>
      </c>
      <c r="B39" s="73">
        <v>44477</v>
      </c>
      <c r="C39" s="74" t="s">
        <v>70</v>
      </c>
      <c r="D39" s="74" t="s">
        <v>28</v>
      </c>
      <c r="E39" s="74" t="s">
        <v>51</v>
      </c>
      <c r="F39" s="74" t="s">
        <v>71</v>
      </c>
      <c r="G39" s="75">
        <v>2</v>
      </c>
      <c r="H39" s="76">
        <f>VLOOKUP(E39,'[1]USHODAYA '!$B$5:$C$120,2,FALSE)</f>
        <v>23</v>
      </c>
      <c r="I39" s="76"/>
      <c r="J39" s="77">
        <v>25</v>
      </c>
      <c r="K39" s="77">
        <f t="shared" si="0"/>
        <v>71</v>
      </c>
    </row>
    <row r="40" spans="1:11" s="37" customFormat="1" ht="15" customHeight="1">
      <c r="A40" s="72">
        <v>32</v>
      </c>
      <c r="B40" s="73">
        <v>44477</v>
      </c>
      <c r="C40" s="74" t="s">
        <v>72</v>
      </c>
      <c r="D40" s="74" t="s">
        <v>28</v>
      </c>
      <c r="E40" s="74" t="s">
        <v>73</v>
      </c>
      <c r="F40" s="74">
        <v>210901320</v>
      </c>
      <c r="G40" s="75">
        <v>34</v>
      </c>
      <c r="H40" s="76">
        <f>VLOOKUP(E40,'[1]USHODAYA '!$B$5:$C$120,2,FALSE)</f>
        <v>25</v>
      </c>
      <c r="I40" s="76"/>
      <c r="J40" s="77">
        <v>25</v>
      </c>
      <c r="K40" s="77">
        <f t="shared" si="0"/>
        <v>875</v>
      </c>
    </row>
    <row r="41" spans="1:11" s="37" customFormat="1" ht="15" customHeight="1">
      <c r="A41" s="72">
        <v>33</v>
      </c>
      <c r="B41" s="73">
        <v>44477</v>
      </c>
      <c r="C41" s="74" t="s">
        <v>84</v>
      </c>
      <c r="D41" s="74" t="s">
        <v>28</v>
      </c>
      <c r="E41" s="74" t="s">
        <v>85</v>
      </c>
      <c r="F41" s="74">
        <v>210901327</v>
      </c>
      <c r="G41" s="75">
        <v>25</v>
      </c>
      <c r="H41" s="76">
        <f>VLOOKUP(E41,'[1]USHODAYA '!$B$5:$C$120,2,FALSE)</f>
        <v>24</v>
      </c>
      <c r="I41" s="76"/>
      <c r="J41" s="77">
        <v>25</v>
      </c>
      <c r="K41" s="77">
        <f t="shared" ref="K41:K72" si="1">G41*H41+I41+J41</f>
        <v>625</v>
      </c>
    </row>
    <row r="42" spans="1:11" s="37" customFormat="1" ht="15" customHeight="1">
      <c r="A42" s="72">
        <v>34</v>
      </c>
      <c r="B42" s="73">
        <v>44477</v>
      </c>
      <c r="C42" s="74" t="s">
        <v>74</v>
      </c>
      <c r="D42" s="74" t="s">
        <v>28</v>
      </c>
      <c r="E42" s="74" t="s">
        <v>75</v>
      </c>
      <c r="F42" s="74">
        <v>210901328</v>
      </c>
      <c r="G42" s="75">
        <v>40</v>
      </c>
      <c r="H42" s="76">
        <f>VLOOKUP(E42,'[1]USHODAYA '!$B$5:$C$120,2,FALSE)</f>
        <v>19</v>
      </c>
      <c r="I42" s="76"/>
      <c r="J42" s="77">
        <v>25</v>
      </c>
      <c r="K42" s="77">
        <f t="shared" si="1"/>
        <v>785</v>
      </c>
    </row>
    <row r="43" spans="1:11" s="37" customFormat="1" ht="15" customHeight="1">
      <c r="A43" s="72">
        <v>35</v>
      </c>
      <c r="B43" s="73">
        <v>44478</v>
      </c>
      <c r="C43" s="74" t="s">
        <v>137</v>
      </c>
      <c r="D43" s="74" t="s">
        <v>28</v>
      </c>
      <c r="E43" s="74" t="s">
        <v>115</v>
      </c>
      <c r="F43" s="74" t="s">
        <v>138</v>
      </c>
      <c r="G43" s="75">
        <v>11</v>
      </c>
      <c r="H43" s="76">
        <f>VLOOKUP(E43,'[1]USHODAYA '!$B$5:$C$120,2,FALSE)</f>
        <v>23</v>
      </c>
      <c r="I43" s="76"/>
      <c r="J43" s="77">
        <v>25</v>
      </c>
      <c r="K43" s="77">
        <f t="shared" si="1"/>
        <v>278</v>
      </c>
    </row>
    <row r="44" spans="1:11" s="37" customFormat="1" ht="15" customHeight="1">
      <c r="A44" s="72">
        <v>36</v>
      </c>
      <c r="B44" s="73">
        <v>44478</v>
      </c>
      <c r="C44" s="74" t="s">
        <v>82</v>
      </c>
      <c r="D44" s="74" t="s">
        <v>28</v>
      </c>
      <c r="E44" s="74" t="s">
        <v>83</v>
      </c>
      <c r="F44" s="74">
        <v>210901337</v>
      </c>
      <c r="G44" s="75">
        <v>64</v>
      </c>
      <c r="H44" s="76">
        <f>VLOOKUP(E44,'[1]USHODAYA '!$B$5:$C$120,2,FALSE)</f>
        <v>20</v>
      </c>
      <c r="I44" s="76"/>
      <c r="J44" s="77">
        <v>25</v>
      </c>
      <c r="K44" s="77">
        <f t="shared" si="1"/>
        <v>1305</v>
      </c>
    </row>
    <row r="45" spans="1:11" s="37" customFormat="1" ht="15" customHeight="1">
      <c r="A45" s="72">
        <v>37</v>
      </c>
      <c r="B45" s="73">
        <v>44478</v>
      </c>
      <c r="C45" s="74" t="s">
        <v>79</v>
      </c>
      <c r="D45" s="74" t="s">
        <v>28</v>
      </c>
      <c r="E45" s="74" t="s">
        <v>80</v>
      </c>
      <c r="F45" s="74">
        <v>210901339</v>
      </c>
      <c r="G45" s="75">
        <v>101</v>
      </c>
      <c r="H45" s="76">
        <f>VLOOKUP(E45,'[1]USHODAYA '!$B$5:$C$120,2,FALSE)</f>
        <v>20</v>
      </c>
      <c r="I45" s="76"/>
      <c r="J45" s="77">
        <v>25</v>
      </c>
      <c r="K45" s="77">
        <f t="shared" si="1"/>
        <v>2045</v>
      </c>
    </row>
    <row r="46" spans="1:11" s="37" customFormat="1" ht="15" customHeight="1">
      <c r="A46" s="72">
        <v>38</v>
      </c>
      <c r="B46" s="73">
        <v>44478</v>
      </c>
      <c r="C46" s="74" t="s">
        <v>81</v>
      </c>
      <c r="D46" s="74" t="s">
        <v>28</v>
      </c>
      <c r="E46" s="74" t="s">
        <v>80</v>
      </c>
      <c r="F46" s="74">
        <v>210901341</v>
      </c>
      <c r="G46" s="75">
        <v>1</v>
      </c>
      <c r="H46" s="76">
        <f>VLOOKUP(E46,'[1]USHODAYA '!$B$5:$C$120,2,FALSE)</f>
        <v>20</v>
      </c>
      <c r="I46" s="76"/>
      <c r="J46" s="77">
        <v>25</v>
      </c>
      <c r="K46" s="77">
        <f t="shared" si="1"/>
        <v>45</v>
      </c>
    </row>
    <row r="47" spans="1:11" s="37" customFormat="1" ht="15" customHeight="1">
      <c r="A47" s="72">
        <v>39</v>
      </c>
      <c r="B47" s="73">
        <v>44480</v>
      </c>
      <c r="C47" s="74" t="s">
        <v>88</v>
      </c>
      <c r="D47" s="74" t="s">
        <v>28</v>
      </c>
      <c r="E47" s="74" t="s">
        <v>89</v>
      </c>
      <c r="F47" s="74">
        <v>210901344</v>
      </c>
      <c r="G47" s="75">
        <v>14</v>
      </c>
      <c r="H47" s="76">
        <f>VLOOKUP(E47,'[1]USHODAYA '!$B$5:$C$120,2,FALSE)</f>
        <v>21</v>
      </c>
      <c r="I47" s="76"/>
      <c r="J47" s="77">
        <v>25</v>
      </c>
      <c r="K47" s="77">
        <f t="shared" si="1"/>
        <v>319</v>
      </c>
    </row>
    <row r="48" spans="1:11" s="37" customFormat="1" ht="15" customHeight="1">
      <c r="A48" s="72">
        <v>40</v>
      </c>
      <c r="B48" s="73">
        <v>44480</v>
      </c>
      <c r="C48" s="74" t="s">
        <v>216</v>
      </c>
      <c r="D48" s="74" t="s">
        <v>28</v>
      </c>
      <c r="E48" s="74" t="s">
        <v>180</v>
      </c>
      <c r="F48" s="74" t="s">
        <v>217</v>
      </c>
      <c r="G48" s="75">
        <v>58</v>
      </c>
      <c r="H48" s="76">
        <f>VLOOKUP(E48,'[1]USHODAYA '!$B$5:$C$120,2,FALSE)</f>
        <v>20</v>
      </c>
      <c r="I48" s="76"/>
      <c r="J48" s="77">
        <v>25</v>
      </c>
      <c r="K48" s="77">
        <f t="shared" si="1"/>
        <v>1185</v>
      </c>
    </row>
    <row r="49" spans="1:11" s="37" customFormat="1" ht="15" customHeight="1">
      <c r="A49" s="72">
        <v>41</v>
      </c>
      <c r="B49" s="73">
        <v>44480</v>
      </c>
      <c r="C49" s="74" t="s">
        <v>86</v>
      </c>
      <c r="D49" s="74" t="s">
        <v>28</v>
      </c>
      <c r="E49" s="74" t="s">
        <v>80</v>
      </c>
      <c r="F49" s="74" t="s">
        <v>87</v>
      </c>
      <c r="G49" s="75">
        <v>109</v>
      </c>
      <c r="H49" s="76">
        <f>VLOOKUP(E49,'[1]USHODAYA '!$B$5:$C$120,2,FALSE)</f>
        <v>20</v>
      </c>
      <c r="I49" s="76"/>
      <c r="J49" s="77">
        <v>25</v>
      </c>
      <c r="K49" s="77">
        <f t="shared" si="1"/>
        <v>2205</v>
      </c>
    </row>
    <row r="50" spans="1:11" s="37" customFormat="1" ht="15" customHeight="1">
      <c r="A50" s="72">
        <v>42</v>
      </c>
      <c r="B50" s="73">
        <v>44480</v>
      </c>
      <c r="C50" s="74" t="s">
        <v>92</v>
      </c>
      <c r="D50" s="74" t="s">
        <v>28</v>
      </c>
      <c r="E50" s="74" t="s">
        <v>93</v>
      </c>
      <c r="F50" s="74">
        <v>210901346</v>
      </c>
      <c r="G50" s="75">
        <v>23</v>
      </c>
      <c r="H50" s="76">
        <f>VLOOKUP(E50,'[1]USHODAYA '!$B$5:$C$120,2,FALSE)</f>
        <v>39</v>
      </c>
      <c r="I50" s="76"/>
      <c r="J50" s="77">
        <v>25</v>
      </c>
      <c r="K50" s="77">
        <f t="shared" si="1"/>
        <v>922</v>
      </c>
    </row>
    <row r="51" spans="1:11" s="37" customFormat="1" ht="15" customHeight="1">
      <c r="A51" s="72">
        <v>43</v>
      </c>
      <c r="B51" s="73">
        <v>44482</v>
      </c>
      <c r="C51" s="74" t="s">
        <v>103</v>
      </c>
      <c r="D51" s="74" t="s">
        <v>28</v>
      </c>
      <c r="E51" s="74" t="s">
        <v>55</v>
      </c>
      <c r="F51" s="74">
        <v>210901359</v>
      </c>
      <c r="G51" s="75">
        <v>9</v>
      </c>
      <c r="H51" s="76">
        <f>VLOOKUP(E51,'[1]USHODAYA '!$B$5:$C$120,2,FALSE)</f>
        <v>26</v>
      </c>
      <c r="I51" s="76"/>
      <c r="J51" s="77">
        <v>25</v>
      </c>
      <c r="K51" s="77">
        <f t="shared" si="1"/>
        <v>259</v>
      </c>
    </row>
    <row r="52" spans="1:11" s="37" customFormat="1" ht="15" customHeight="1">
      <c r="A52" s="72">
        <v>44</v>
      </c>
      <c r="B52" s="73">
        <v>44482</v>
      </c>
      <c r="C52" s="74" t="s">
        <v>120</v>
      </c>
      <c r="D52" s="74" t="s">
        <v>28</v>
      </c>
      <c r="E52" s="74" t="s">
        <v>121</v>
      </c>
      <c r="F52" s="74" t="s">
        <v>122</v>
      </c>
      <c r="G52" s="75">
        <v>14</v>
      </c>
      <c r="H52" s="76">
        <f>VLOOKUP(E52,'[1]USHODAYA '!$B$5:$C$120,2,FALSE)</f>
        <v>21</v>
      </c>
      <c r="I52" s="76"/>
      <c r="J52" s="77">
        <v>25</v>
      </c>
      <c r="K52" s="77">
        <f t="shared" si="1"/>
        <v>319</v>
      </c>
    </row>
    <row r="53" spans="1:11" s="37" customFormat="1" ht="15" customHeight="1">
      <c r="A53" s="72">
        <v>45</v>
      </c>
      <c r="B53" s="73">
        <v>44482</v>
      </c>
      <c r="C53" s="74" t="s">
        <v>218</v>
      </c>
      <c r="D53" s="74" t="s">
        <v>28</v>
      </c>
      <c r="E53" s="74" t="s">
        <v>219</v>
      </c>
      <c r="F53" s="74" t="s">
        <v>220</v>
      </c>
      <c r="G53" s="75">
        <v>13</v>
      </c>
      <c r="H53" s="76">
        <f>VLOOKUP(E53,'[1]USHODAYA '!$B$5:$C$120,2,FALSE)</f>
        <v>20</v>
      </c>
      <c r="I53" s="76"/>
      <c r="J53" s="77">
        <v>25</v>
      </c>
      <c r="K53" s="77">
        <f t="shared" si="1"/>
        <v>285</v>
      </c>
    </row>
    <row r="54" spans="1:11" s="37" customFormat="1" ht="15" customHeight="1">
      <c r="A54" s="72">
        <v>46</v>
      </c>
      <c r="B54" s="73">
        <v>44482</v>
      </c>
      <c r="C54" s="74" t="s">
        <v>100</v>
      </c>
      <c r="D54" s="74" t="s">
        <v>28</v>
      </c>
      <c r="E54" s="74" t="s">
        <v>69</v>
      </c>
      <c r="F54" s="74">
        <v>210901356</v>
      </c>
      <c r="G54" s="75">
        <v>9</v>
      </c>
      <c r="H54" s="76">
        <f>VLOOKUP(E54,'[1]USHODAYA '!$B$5:$C$120,2,FALSE)</f>
        <v>29</v>
      </c>
      <c r="I54" s="76"/>
      <c r="J54" s="77">
        <v>25</v>
      </c>
      <c r="K54" s="77">
        <f t="shared" si="1"/>
        <v>286</v>
      </c>
    </row>
    <row r="55" spans="1:11" s="37" customFormat="1" ht="15" customHeight="1">
      <c r="A55" s="72">
        <v>47</v>
      </c>
      <c r="B55" s="73">
        <v>44482</v>
      </c>
      <c r="C55" s="74" t="s">
        <v>99</v>
      </c>
      <c r="D55" s="74" t="s">
        <v>28</v>
      </c>
      <c r="E55" s="74" t="s">
        <v>83</v>
      </c>
      <c r="F55" s="74">
        <v>210901361</v>
      </c>
      <c r="G55" s="75">
        <v>10</v>
      </c>
      <c r="H55" s="76">
        <f>VLOOKUP(E55,'[1]USHODAYA '!$B$5:$C$120,2,FALSE)</f>
        <v>20</v>
      </c>
      <c r="I55" s="76"/>
      <c r="J55" s="77">
        <v>25</v>
      </c>
      <c r="K55" s="77">
        <f t="shared" si="1"/>
        <v>225</v>
      </c>
    </row>
    <row r="56" spans="1:11" s="37" customFormat="1" ht="15" customHeight="1">
      <c r="A56" s="72">
        <v>48</v>
      </c>
      <c r="B56" s="73">
        <v>44482</v>
      </c>
      <c r="C56" s="74" t="s">
        <v>221</v>
      </c>
      <c r="D56" s="74" t="s">
        <v>28</v>
      </c>
      <c r="E56" s="74" t="s">
        <v>222</v>
      </c>
      <c r="F56" s="74" t="s">
        <v>223</v>
      </c>
      <c r="G56" s="75">
        <v>16</v>
      </c>
      <c r="H56" s="76">
        <f>VLOOKUP(E56,'[1]USHODAYA '!$B$5:$C$120,2,FALSE)</f>
        <v>33</v>
      </c>
      <c r="I56" s="76"/>
      <c r="J56" s="77">
        <v>25</v>
      </c>
      <c r="K56" s="77">
        <f t="shared" si="1"/>
        <v>553</v>
      </c>
    </row>
    <row r="57" spans="1:11" s="37" customFormat="1" ht="15" customHeight="1">
      <c r="A57" s="72">
        <v>49</v>
      </c>
      <c r="B57" s="73">
        <v>44482</v>
      </c>
      <c r="C57" s="74" t="s">
        <v>90</v>
      </c>
      <c r="D57" s="74" t="s">
        <v>28</v>
      </c>
      <c r="E57" s="74" t="s">
        <v>91</v>
      </c>
      <c r="F57" s="74">
        <v>210901358</v>
      </c>
      <c r="G57" s="75">
        <v>20</v>
      </c>
      <c r="H57" s="76">
        <f>VLOOKUP(E57,'[1]USHODAYA '!$B$5:$C$120,2,FALSE)</f>
        <v>33</v>
      </c>
      <c r="I57" s="76"/>
      <c r="J57" s="77">
        <v>25</v>
      </c>
      <c r="K57" s="77">
        <f t="shared" si="1"/>
        <v>685</v>
      </c>
    </row>
    <row r="58" spans="1:11" s="37" customFormat="1" ht="15" customHeight="1">
      <c r="A58" s="72">
        <v>50</v>
      </c>
      <c r="B58" s="73">
        <v>44482</v>
      </c>
      <c r="C58" s="74" t="s">
        <v>95</v>
      </c>
      <c r="D58" s="74" t="s">
        <v>28</v>
      </c>
      <c r="E58" s="74" t="s">
        <v>96</v>
      </c>
      <c r="F58" s="74">
        <v>210901364</v>
      </c>
      <c r="G58" s="75">
        <v>64</v>
      </c>
      <c r="H58" s="76">
        <f>VLOOKUP(E58,'[1]USHODAYA '!$B$5:$C$120,2,FALSE)</f>
        <v>38</v>
      </c>
      <c r="I58" s="76"/>
      <c r="J58" s="77">
        <v>25</v>
      </c>
      <c r="K58" s="77">
        <f t="shared" si="1"/>
        <v>2457</v>
      </c>
    </row>
    <row r="59" spans="1:11" s="37" customFormat="1" ht="15" customHeight="1">
      <c r="A59" s="72">
        <v>51</v>
      </c>
      <c r="B59" s="73">
        <v>44482</v>
      </c>
      <c r="C59" s="74" t="s">
        <v>272</v>
      </c>
      <c r="D59" s="74" t="s">
        <v>28</v>
      </c>
      <c r="E59" s="74" t="s">
        <v>273</v>
      </c>
      <c r="F59" s="74" t="s">
        <v>274</v>
      </c>
      <c r="G59" s="75">
        <v>22</v>
      </c>
      <c r="H59" s="76">
        <v>45</v>
      </c>
      <c r="I59" s="76">
        <f>G59*5</f>
        <v>110</v>
      </c>
      <c r="J59" s="77">
        <v>25</v>
      </c>
      <c r="K59" s="77">
        <f t="shared" si="1"/>
        <v>1125</v>
      </c>
    </row>
    <row r="60" spans="1:11" s="37" customFormat="1" ht="15" customHeight="1">
      <c r="A60" s="72">
        <v>52</v>
      </c>
      <c r="B60" s="73">
        <v>44482</v>
      </c>
      <c r="C60" s="74" t="s">
        <v>97</v>
      </c>
      <c r="D60" s="74" t="s">
        <v>28</v>
      </c>
      <c r="E60" s="74" t="s">
        <v>98</v>
      </c>
      <c r="F60" s="74">
        <v>210901347</v>
      </c>
      <c r="G60" s="75">
        <v>10</v>
      </c>
      <c r="H60" s="76">
        <f>VLOOKUP(E60,'[1]USHODAYA '!$B$5:$C$120,2,FALSE)</f>
        <v>28</v>
      </c>
      <c r="I60" s="76"/>
      <c r="J60" s="77">
        <v>25</v>
      </c>
      <c r="K60" s="77">
        <f t="shared" si="1"/>
        <v>305</v>
      </c>
    </row>
    <row r="61" spans="1:11" s="37" customFormat="1" ht="15" customHeight="1">
      <c r="A61" s="72">
        <v>53</v>
      </c>
      <c r="B61" s="73">
        <v>44482</v>
      </c>
      <c r="C61" s="74" t="s">
        <v>94</v>
      </c>
      <c r="D61" s="74" t="s">
        <v>28</v>
      </c>
      <c r="E61" s="74" t="s">
        <v>45</v>
      </c>
      <c r="F61" s="74">
        <v>210901354</v>
      </c>
      <c r="G61" s="75">
        <v>18</v>
      </c>
      <c r="H61" s="76">
        <v>48</v>
      </c>
      <c r="I61" s="76">
        <f>G61*5</f>
        <v>90</v>
      </c>
      <c r="J61" s="77">
        <v>25</v>
      </c>
      <c r="K61" s="77">
        <f t="shared" si="1"/>
        <v>979</v>
      </c>
    </row>
    <row r="62" spans="1:11" s="37" customFormat="1" ht="15" customHeight="1">
      <c r="A62" s="72">
        <v>54</v>
      </c>
      <c r="B62" s="73">
        <v>44487</v>
      </c>
      <c r="C62" s="74" t="s">
        <v>125</v>
      </c>
      <c r="D62" s="74" t="s">
        <v>28</v>
      </c>
      <c r="E62" s="74" t="s">
        <v>126</v>
      </c>
      <c r="F62" s="74" t="s">
        <v>127</v>
      </c>
      <c r="G62" s="75">
        <v>9</v>
      </c>
      <c r="H62" s="76">
        <f>VLOOKUP(E62,'[1]USHODAYA '!$B$5:$C$120,2,FALSE)</f>
        <v>45</v>
      </c>
      <c r="I62" s="76"/>
      <c r="J62" s="77">
        <v>25</v>
      </c>
      <c r="K62" s="77">
        <f t="shared" si="1"/>
        <v>430</v>
      </c>
    </row>
    <row r="63" spans="1:11" s="37" customFormat="1" ht="15" customHeight="1">
      <c r="A63" s="72">
        <v>55</v>
      </c>
      <c r="B63" s="73">
        <v>44487</v>
      </c>
      <c r="C63" s="74" t="s">
        <v>224</v>
      </c>
      <c r="D63" s="74" t="s">
        <v>28</v>
      </c>
      <c r="E63" s="74" t="s">
        <v>225</v>
      </c>
      <c r="F63" s="74" t="s">
        <v>226</v>
      </c>
      <c r="G63" s="75">
        <v>12</v>
      </c>
      <c r="H63" s="76">
        <f>VLOOKUP(E63,'[1]USHODAYA '!$B$5:$C$120,2,FALSE)</f>
        <v>26</v>
      </c>
      <c r="I63" s="76"/>
      <c r="J63" s="77">
        <v>25</v>
      </c>
      <c r="K63" s="77">
        <f t="shared" si="1"/>
        <v>337</v>
      </c>
    </row>
    <row r="64" spans="1:11" s="37" customFormat="1" ht="15" customHeight="1">
      <c r="A64" s="72">
        <v>56</v>
      </c>
      <c r="B64" s="73">
        <v>44487</v>
      </c>
      <c r="C64" s="74" t="s">
        <v>112</v>
      </c>
      <c r="D64" s="74" t="s">
        <v>28</v>
      </c>
      <c r="E64" s="74" t="s">
        <v>113</v>
      </c>
      <c r="F64" s="74">
        <v>210901372</v>
      </c>
      <c r="G64" s="75">
        <v>14</v>
      </c>
      <c r="H64" s="76">
        <f>VLOOKUP(E64,'[1]USHODAYA '!$B$5:$C$120,2,FALSE)</f>
        <v>31</v>
      </c>
      <c r="I64" s="76"/>
      <c r="J64" s="77">
        <v>25</v>
      </c>
      <c r="K64" s="77">
        <f t="shared" si="1"/>
        <v>459</v>
      </c>
    </row>
    <row r="65" spans="1:11" s="37" customFormat="1" ht="15" customHeight="1">
      <c r="A65" s="72">
        <v>57</v>
      </c>
      <c r="B65" s="73">
        <v>44487</v>
      </c>
      <c r="C65" s="74" t="s">
        <v>111</v>
      </c>
      <c r="D65" s="74" t="s">
        <v>28</v>
      </c>
      <c r="E65" s="74" t="s">
        <v>26</v>
      </c>
      <c r="F65" s="74">
        <v>210901374</v>
      </c>
      <c r="G65" s="75">
        <v>10</v>
      </c>
      <c r="H65" s="76">
        <f>VLOOKUP(E65,'[1]USHODAYA '!$B$5:$C$120,2,FALSE)</f>
        <v>23</v>
      </c>
      <c r="I65" s="76"/>
      <c r="J65" s="77">
        <v>25</v>
      </c>
      <c r="K65" s="77">
        <f t="shared" si="1"/>
        <v>255</v>
      </c>
    </row>
    <row r="66" spans="1:11" s="37" customFormat="1" ht="15" customHeight="1">
      <c r="A66" s="72">
        <v>58</v>
      </c>
      <c r="B66" s="73">
        <v>44487</v>
      </c>
      <c r="C66" s="74" t="s">
        <v>107</v>
      </c>
      <c r="D66" s="74" t="s">
        <v>28</v>
      </c>
      <c r="E66" s="74" t="s">
        <v>80</v>
      </c>
      <c r="F66" s="74" t="s">
        <v>108</v>
      </c>
      <c r="G66" s="75">
        <v>17</v>
      </c>
      <c r="H66" s="76">
        <f>VLOOKUP(E66,'[1]USHODAYA '!$B$5:$C$120,2,FALSE)</f>
        <v>20</v>
      </c>
      <c r="I66" s="76"/>
      <c r="J66" s="77">
        <v>25</v>
      </c>
      <c r="K66" s="77">
        <f t="shared" si="1"/>
        <v>365</v>
      </c>
    </row>
    <row r="67" spans="1:11" s="37" customFormat="1" ht="15" customHeight="1">
      <c r="A67" s="72">
        <v>59</v>
      </c>
      <c r="B67" s="73">
        <v>44487</v>
      </c>
      <c r="C67" s="74" t="s">
        <v>101</v>
      </c>
      <c r="D67" s="74" t="s">
        <v>28</v>
      </c>
      <c r="E67" s="74" t="s">
        <v>102</v>
      </c>
      <c r="F67" s="74">
        <v>210901385</v>
      </c>
      <c r="G67" s="75">
        <v>96</v>
      </c>
      <c r="H67" s="76">
        <v>48</v>
      </c>
      <c r="I67" s="76"/>
      <c r="J67" s="77">
        <v>25</v>
      </c>
      <c r="K67" s="77">
        <f t="shared" si="1"/>
        <v>4633</v>
      </c>
    </row>
    <row r="68" spans="1:11" s="37" customFormat="1" ht="15" customHeight="1">
      <c r="A68" s="72">
        <v>60</v>
      </c>
      <c r="B68" s="73">
        <v>44487</v>
      </c>
      <c r="C68" s="74" t="s">
        <v>123</v>
      </c>
      <c r="D68" s="74" t="s">
        <v>28</v>
      </c>
      <c r="E68" s="74" t="s">
        <v>33</v>
      </c>
      <c r="F68" s="74" t="s">
        <v>124</v>
      </c>
      <c r="G68" s="75">
        <v>26</v>
      </c>
      <c r="H68" s="76">
        <f>VLOOKUP(E68,'[1]USHODAYA '!$B$5:$C$120,2,FALSE)</f>
        <v>35</v>
      </c>
      <c r="I68" s="76"/>
      <c r="J68" s="77">
        <v>25</v>
      </c>
      <c r="K68" s="77">
        <f t="shared" si="1"/>
        <v>935</v>
      </c>
    </row>
    <row r="69" spans="1:11" s="37" customFormat="1" ht="15" customHeight="1">
      <c r="A69" s="72">
        <v>61</v>
      </c>
      <c r="B69" s="73">
        <v>44487</v>
      </c>
      <c r="C69" s="74" t="s">
        <v>106</v>
      </c>
      <c r="D69" s="74" t="s">
        <v>28</v>
      </c>
      <c r="E69" s="74" t="s">
        <v>73</v>
      </c>
      <c r="F69" s="74">
        <v>210901376</v>
      </c>
      <c r="G69" s="75">
        <v>13</v>
      </c>
      <c r="H69" s="76">
        <f>VLOOKUP(E69,'[1]USHODAYA '!$B$5:$C$120,2,FALSE)</f>
        <v>25</v>
      </c>
      <c r="I69" s="76"/>
      <c r="J69" s="77">
        <v>25</v>
      </c>
      <c r="K69" s="77">
        <f t="shared" si="1"/>
        <v>350</v>
      </c>
    </row>
    <row r="70" spans="1:11" s="37" customFormat="1" ht="15" customHeight="1">
      <c r="A70" s="72">
        <v>62</v>
      </c>
      <c r="B70" s="73">
        <v>44487</v>
      </c>
      <c r="C70" s="74" t="s">
        <v>227</v>
      </c>
      <c r="D70" s="74" t="s">
        <v>28</v>
      </c>
      <c r="E70" s="74" t="s">
        <v>75</v>
      </c>
      <c r="F70" s="74" t="s">
        <v>228</v>
      </c>
      <c r="G70" s="75">
        <v>40</v>
      </c>
      <c r="H70" s="76">
        <f>VLOOKUP(E70,'[1]USHODAYA '!$B$5:$C$120,2,FALSE)</f>
        <v>19</v>
      </c>
      <c r="I70" s="76"/>
      <c r="J70" s="77">
        <v>25</v>
      </c>
      <c r="K70" s="77">
        <f t="shared" si="1"/>
        <v>785</v>
      </c>
    </row>
    <row r="71" spans="1:11" s="37" customFormat="1" ht="15" customHeight="1">
      <c r="A71" s="72">
        <v>63</v>
      </c>
      <c r="B71" s="73">
        <v>44487</v>
      </c>
      <c r="C71" s="74" t="s">
        <v>150</v>
      </c>
      <c r="D71" s="74" t="s">
        <v>28</v>
      </c>
      <c r="E71" s="74" t="s">
        <v>151</v>
      </c>
      <c r="F71" s="74">
        <v>210901370</v>
      </c>
      <c r="G71" s="75">
        <v>9</v>
      </c>
      <c r="H71" s="76">
        <v>50</v>
      </c>
      <c r="I71" s="76">
        <f>G71*5</f>
        <v>45</v>
      </c>
      <c r="J71" s="77">
        <v>25</v>
      </c>
      <c r="K71" s="77">
        <f t="shared" si="1"/>
        <v>520</v>
      </c>
    </row>
    <row r="72" spans="1:11" s="37" customFormat="1" ht="15" customHeight="1">
      <c r="A72" s="72">
        <v>64</v>
      </c>
      <c r="B72" s="73">
        <v>44487</v>
      </c>
      <c r="C72" s="74" t="s">
        <v>104</v>
      </c>
      <c r="D72" s="74" t="s">
        <v>28</v>
      </c>
      <c r="E72" s="74" t="s">
        <v>29</v>
      </c>
      <c r="F72" s="74" t="s">
        <v>105</v>
      </c>
      <c r="G72" s="75">
        <v>5</v>
      </c>
      <c r="H72" s="76">
        <f>VLOOKUP(E72,'[1]USHODAYA '!$B$5:$C$120,2,FALSE)</f>
        <v>29</v>
      </c>
      <c r="I72" s="76"/>
      <c r="J72" s="77">
        <v>25</v>
      </c>
      <c r="K72" s="77">
        <f t="shared" si="1"/>
        <v>170</v>
      </c>
    </row>
    <row r="73" spans="1:11" s="37" customFormat="1" ht="15" customHeight="1">
      <c r="A73" s="72">
        <v>65</v>
      </c>
      <c r="B73" s="73">
        <v>44487</v>
      </c>
      <c r="C73" s="74" t="s">
        <v>104</v>
      </c>
      <c r="D73" s="74" t="s">
        <v>28</v>
      </c>
      <c r="E73" s="74" t="s">
        <v>275</v>
      </c>
      <c r="F73" s="74" t="s">
        <v>276</v>
      </c>
      <c r="G73" s="75">
        <v>31</v>
      </c>
      <c r="H73" s="76">
        <f>VLOOKUP(E73,'[1]USHODAYA '!$B$5:$C$120,2,FALSE)</f>
        <v>32</v>
      </c>
      <c r="I73" s="76"/>
      <c r="J73" s="77">
        <v>25</v>
      </c>
      <c r="K73" s="77">
        <f t="shared" ref="K73:K104" si="2">G73*H73+I73+J73</f>
        <v>1017</v>
      </c>
    </row>
    <row r="74" spans="1:11" s="37" customFormat="1" ht="15" customHeight="1">
      <c r="A74" s="72">
        <v>66</v>
      </c>
      <c r="B74" s="73">
        <v>44487</v>
      </c>
      <c r="C74" s="74" t="s">
        <v>109</v>
      </c>
      <c r="D74" s="74" t="s">
        <v>28</v>
      </c>
      <c r="E74" s="74" t="s">
        <v>80</v>
      </c>
      <c r="F74" s="74" t="s">
        <v>110</v>
      </c>
      <c r="G74" s="75">
        <v>15</v>
      </c>
      <c r="H74" s="76">
        <f>VLOOKUP(E74,'[1]USHODAYA '!$B$5:$C$120,2,FALSE)</f>
        <v>20</v>
      </c>
      <c r="I74" s="76"/>
      <c r="J74" s="77">
        <v>25</v>
      </c>
      <c r="K74" s="77">
        <f t="shared" si="2"/>
        <v>325</v>
      </c>
    </row>
    <row r="75" spans="1:11" s="37" customFormat="1" ht="15" customHeight="1">
      <c r="A75" s="72">
        <v>67</v>
      </c>
      <c r="B75" s="73">
        <v>44487</v>
      </c>
      <c r="C75" s="74" t="s">
        <v>114</v>
      </c>
      <c r="D75" s="74" t="s">
        <v>28</v>
      </c>
      <c r="E75" s="74" t="s">
        <v>115</v>
      </c>
      <c r="F75" s="74">
        <v>210901393</v>
      </c>
      <c r="G75" s="75">
        <v>9</v>
      </c>
      <c r="H75" s="76">
        <f>VLOOKUP(E75,'[1]USHODAYA '!$B$5:$C$120,2,FALSE)</f>
        <v>23</v>
      </c>
      <c r="I75" s="76"/>
      <c r="J75" s="77">
        <v>25</v>
      </c>
      <c r="K75" s="77">
        <f t="shared" si="2"/>
        <v>232</v>
      </c>
    </row>
    <row r="76" spans="1:11" s="37" customFormat="1" ht="15" customHeight="1">
      <c r="A76" s="72">
        <v>68</v>
      </c>
      <c r="B76" s="73">
        <v>44487</v>
      </c>
      <c r="C76" s="74" t="s">
        <v>229</v>
      </c>
      <c r="D76" s="74" t="s">
        <v>28</v>
      </c>
      <c r="E76" s="74" t="s">
        <v>230</v>
      </c>
      <c r="F76" s="74" t="s">
        <v>231</v>
      </c>
      <c r="G76" s="75">
        <v>10</v>
      </c>
      <c r="H76" s="76">
        <f>VLOOKUP(E76,'[1]USHODAYA '!$B$5:$C$120,2,FALSE)</f>
        <v>11</v>
      </c>
      <c r="I76" s="76"/>
      <c r="J76" s="77">
        <v>25</v>
      </c>
      <c r="K76" s="77">
        <f t="shared" si="2"/>
        <v>135</v>
      </c>
    </row>
    <row r="77" spans="1:11" s="37" customFormat="1" ht="15" customHeight="1">
      <c r="A77" s="72">
        <v>69</v>
      </c>
      <c r="B77" s="73">
        <v>44487</v>
      </c>
      <c r="C77" s="74" t="s">
        <v>118</v>
      </c>
      <c r="D77" s="74" t="s">
        <v>28</v>
      </c>
      <c r="E77" s="74" t="s">
        <v>69</v>
      </c>
      <c r="F77" s="74" t="s">
        <v>119</v>
      </c>
      <c r="G77" s="75">
        <v>6</v>
      </c>
      <c r="H77" s="76">
        <f>VLOOKUP(E77,'[1]USHODAYA '!$B$5:$C$120,2,FALSE)</f>
        <v>29</v>
      </c>
      <c r="I77" s="76"/>
      <c r="J77" s="77">
        <v>25</v>
      </c>
      <c r="K77" s="77">
        <f t="shared" si="2"/>
        <v>199</v>
      </c>
    </row>
    <row r="78" spans="1:11" s="37" customFormat="1" ht="15" customHeight="1">
      <c r="A78" s="72">
        <v>70</v>
      </c>
      <c r="B78" s="73">
        <v>44488</v>
      </c>
      <c r="C78" s="74" t="s">
        <v>291</v>
      </c>
      <c r="D78" s="74" t="s">
        <v>28</v>
      </c>
      <c r="E78" s="74" t="s">
        <v>47</v>
      </c>
      <c r="F78" s="74">
        <v>210901401</v>
      </c>
      <c r="G78" s="75">
        <v>26</v>
      </c>
      <c r="H78" s="76">
        <f>VLOOKUP(E78,'[1]USHODAYA '!$B$5:$C$120,2,FALSE)</f>
        <v>23</v>
      </c>
      <c r="I78" s="76"/>
      <c r="J78" s="77">
        <v>25</v>
      </c>
      <c r="K78" s="77">
        <f t="shared" si="2"/>
        <v>623</v>
      </c>
    </row>
    <row r="79" spans="1:11" s="37" customFormat="1" ht="15" customHeight="1">
      <c r="A79" s="72">
        <v>71</v>
      </c>
      <c r="B79" s="73">
        <v>44488</v>
      </c>
      <c r="C79" s="74" t="s">
        <v>139</v>
      </c>
      <c r="D79" s="74" t="s">
        <v>28</v>
      </c>
      <c r="E79" s="74" t="s">
        <v>23</v>
      </c>
      <c r="F79" s="74" t="s">
        <v>140</v>
      </c>
      <c r="G79" s="75">
        <v>26</v>
      </c>
      <c r="H79" s="76">
        <f>VLOOKUP(E79,'[1]USHODAYA '!$B$5:$C$120,2,FALSE)</f>
        <v>23</v>
      </c>
      <c r="I79" s="76"/>
      <c r="J79" s="77">
        <v>25</v>
      </c>
      <c r="K79" s="77">
        <f t="shared" si="2"/>
        <v>623</v>
      </c>
    </row>
    <row r="80" spans="1:11" s="37" customFormat="1" ht="15" customHeight="1">
      <c r="A80" s="72">
        <v>72</v>
      </c>
      <c r="B80" s="73">
        <v>44488</v>
      </c>
      <c r="C80" s="74" t="s">
        <v>116</v>
      </c>
      <c r="D80" s="74" t="s">
        <v>28</v>
      </c>
      <c r="E80" s="74" t="s">
        <v>38</v>
      </c>
      <c r="F80" s="74" t="s">
        <v>117</v>
      </c>
      <c r="G80" s="75">
        <v>43</v>
      </c>
      <c r="H80" s="76">
        <v>46</v>
      </c>
      <c r="I80" s="76"/>
      <c r="J80" s="77">
        <v>25</v>
      </c>
      <c r="K80" s="77">
        <f t="shared" si="2"/>
        <v>2003</v>
      </c>
    </row>
    <row r="81" spans="1:11" s="37" customFormat="1" ht="15" customHeight="1">
      <c r="A81" s="72">
        <v>73</v>
      </c>
      <c r="B81" s="73">
        <v>44488</v>
      </c>
      <c r="C81" s="74" t="s">
        <v>141</v>
      </c>
      <c r="D81" s="74" t="s">
        <v>28</v>
      </c>
      <c r="E81" s="74" t="s">
        <v>142</v>
      </c>
      <c r="F81" s="74">
        <v>210901406</v>
      </c>
      <c r="G81" s="75">
        <v>29</v>
      </c>
      <c r="H81" s="76">
        <f>VLOOKUP(E81,'[1]USHODAYA '!$B$5:$C$120,2,FALSE)</f>
        <v>25</v>
      </c>
      <c r="I81" s="76"/>
      <c r="J81" s="77">
        <v>25</v>
      </c>
      <c r="K81" s="77">
        <f t="shared" si="2"/>
        <v>750</v>
      </c>
    </row>
    <row r="82" spans="1:11" s="37" customFormat="1" ht="25.5">
      <c r="A82" s="72">
        <v>74</v>
      </c>
      <c r="B82" s="73">
        <v>44488</v>
      </c>
      <c r="C82" s="74" t="s">
        <v>146</v>
      </c>
      <c r="D82" s="74" t="s">
        <v>28</v>
      </c>
      <c r="E82" s="78" t="s">
        <v>147</v>
      </c>
      <c r="F82" s="74">
        <v>210901407</v>
      </c>
      <c r="G82" s="75">
        <v>14</v>
      </c>
      <c r="H82" s="76">
        <v>65</v>
      </c>
      <c r="I82" s="76">
        <f>G82*5</f>
        <v>70</v>
      </c>
      <c r="J82" s="77">
        <v>25</v>
      </c>
      <c r="K82" s="77">
        <f t="shared" si="2"/>
        <v>1005</v>
      </c>
    </row>
    <row r="83" spans="1:11" s="37" customFormat="1" ht="15" customHeight="1">
      <c r="A83" s="72">
        <v>75</v>
      </c>
      <c r="B83" s="73">
        <v>44488</v>
      </c>
      <c r="C83" s="74" t="s">
        <v>148</v>
      </c>
      <c r="D83" s="74" t="s">
        <v>28</v>
      </c>
      <c r="E83" s="74" t="s">
        <v>40</v>
      </c>
      <c r="F83" s="74" t="s">
        <v>149</v>
      </c>
      <c r="G83" s="75">
        <v>46</v>
      </c>
      <c r="H83" s="76">
        <f>VLOOKUP(E83,'[1]USHODAYA '!$B$5:$C$120,2,FALSE)</f>
        <v>39</v>
      </c>
      <c r="I83" s="76"/>
      <c r="J83" s="77">
        <v>25</v>
      </c>
      <c r="K83" s="77">
        <f t="shared" si="2"/>
        <v>1819</v>
      </c>
    </row>
    <row r="84" spans="1:11" s="37" customFormat="1" ht="15" customHeight="1">
      <c r="A84" s="72">
        <v>76</v>
      </c>
      <c r="B84" s="73">
        <v>44488</v>
      </c>
      <c r="C84" s="74" t="s">
        <v>143</v>
      </c>
      <c r="D84" s="74" t="s">
        <v>28</v>
      </c>
      <c r="E84" s="74" t="s">
        <v>144</v>
      </c>
      <c r="F84" s="74" t="s">
        <v>145</v>
      </c>
      <c r="G84" s="75">
        <v>14</v>
      </c>
      <c r="H84" s="76">
        <f>VLOOKUP(E84,'[1]USHODAYA '!$B$5:$C$120,2,FALSE)</f>
        <v>33</v>
      </c>
      <c r="I84" s="76"/>
      <c r="J84" s="77">
        <v>25</v>
      </c>
      <c r="K84" s="77">
        <f t="shared" si="2"/>
        <v>487</v>
      </c>
    </row>
    <row r="85" spans="1:11" s="37" customFormat="1" ht="15" customHeight="1">
      <c r="A85" s="72">
        <v>77</v>
      </c>
      <c r="B85" s="73">
        <v>44490</v>
      </c>
      <c r="C85" s="74" t="s">
        <v>152</v>
      </c>
      <c r="D85" s="74" t="s">
        <v>28</v>
      </c>
      <c r="E85" s="74" t="s">
        <v>80</v>
      </c>
      <c r="F85" s="74" t="s">
        <v>153</v>
      </c>
      <c r="G85" s="75">
        <v>17</v>
      </c>
      <c r="H85" s="76">
        <f>VLOOKUP(E85,'[1]USHODAYA '!$B$5:$C$120,2,FALSE)</f>
        <v>20</v>
      </c>
      <c r="I85" s="76"/>
      <c r="J85" s="77">
        <v>25</v>
      </c>
      <c r="K85" s="77">
        <f t="shared" si="2"/>
        <v>365</v>
      </c>
    </row>
    <row r="86" spans="1:11" s="37" customFormat="1" ht="15" customHeight="1">
      <c r="A86" s="72">
        <v>78</v>
      </c>
      <c r="B86" s="73">
        <v>44490</v>
      </c>
      <c r="C86" s="74" t="s">
        <v>194</v>
      </c>
      <c r="D86" s="74" t="s">
        <v>28</v>
      </c>
      <c r="E86" s="74" t="s">
        <v>195</v>
      </c>
      <c r="F86" s="74" t="s">
        <v>196</v>
      </c>
      <c r="G86" s="75">
        <v>19</v>
      </c>
      <c r="H86" s="76">
        <v>44</v>
      </c>
      <c r="I86" s="76"/>
      <c r="J86" s="77">
        <v>25</v>
      </c>
      <c r="K86" s="77">
        <f t="shared" si="2"/>
        <v>861</v>
      </c>
    </row>
    <row r="87" spans="1:11" s="37" customFormat="1" ht="15" customHeight="1">
      <c r="A87" s="72">
        <v>79</v>
      </c>
      <c r="B87" s="73">
        <v>44490</v>
      </c>
      <c r="C87" s="74" t="s">
        <v>197</v>
      </c>
      <c r="D87" s="74" t="s">
        <v>28</v>
      </c>
      <c r="E87" s="74" t="s">
        <v>180</v>
      </c>
      <c r="F87" s="74" t="s">
        <v>198</v>
      </c>
      <c r="G87" s="75">
        <v>47</v>
      </c>
      <c r="H87" s="76">
        <f>VLOOKUP(E87,'[1]USHODAYA '!$B$5:$C$120,2,FALSE)</f>
        <v>20</v>
      </c>
      <c r="I87" s="76"/>
      <c r="J87" s="77">
        <v>25</v>
      </c>
      <c r="K87" s="77">
        <f t="shared" si="2"/>
        <v>965</v>
      </c>
    </row>
    <row r="88" spans="1:11" s="37" customFormat="1" ht="15" customHeight="1">
      <c r="A88" s="72">
        <v>80</v>
      </c>
      <c r="B88" s="73">
        <v>44490</v>
      </c>
      <c r="C88" s="74" t="s">
        <v>199</v>
      </c>
      <c r="D88" s="74" t="s">
        <v>28</v>
      </c>
      <c r="E88" s="74" t="s">
        <v>47</v>
      </c>
      <c r="F88" s="74" t="s">
        <v>200</v>
      </c>
      <c r="G88" s="75">
        <v>40</v>
      </c>
      <c r="H88" s="76">
        <f>VLOOKUP(E88,'[1]USHODAYA '!$B$5:$C$120,2,FALSE)</f>
        <v>23</v>
      </c>
      <c r="I88" s="76"/>
      <c r="J88" s="77">
        <v>25</v>
      </c>
      <c r="K88" s="77">
        <f t="shared" si="2"/>
        <v>945</v>
      </c>
    </row>
    <row r="89" spans="1:11" s="37" customFormat="1" ht="15" customHeight="1">
      <c r="A89" s="72">
        <v>81</v>
      </c>
      <c r="B89" s="73">
        <v>44490</v>
      </c>
      <c r="C89" s="74" t="s">
        <v>201</v>
      </c>
      <c r="D89" s="74" t="s">
        <v>28</v>
      </c>
      <c r="E89" s="74" t="s">
        <v>57</v>
      </c>
      <c r="F89" s="74" t="s">
        <v>202</v>
      </c>
      <c r="G89" s="75">
        <v>38</v>
      </c>
      <c r="H89" s="76">
        <f>VLOOKUP(E89,'[1]USHODAYA '!$B$5:$C$120,2,FALSE)</f>
        <v>27</v>
      </c>
      <c r="I89" s="76"/>
      <c r="J89" s="77">
        <v>25</v>
      </c>
      <c r="K89" s="77">
        <f t="shared" si="2"/>
        <v>1051</v>
      </c>
    </row>
    <row r="90" spans="1:11" s="37" customFormat="1" ht="15" customHeight="1">
      <c r="A90" s="72">
        <v>82</v>
      </c>
      <c r="B90" s="73">
        <v>44490</v>
      </c>
      <c r="C90" s="74" t="s">
        <v>203</v>
      </c>
      <c r="D90" s="74" t="s">
        <v>28</v>
      </c>
      <c r="E90" s="74" t="s">
        <v>204</v>
      </c>
      <c r="F90" s="74" t="s">
        <v>205</v>
      </c>
      <c r="G90" s="75">
        <v>29</v>
      </c>
      <c r="H90" s="76">
        <f>VLOOKUP(E90,'[1]USHODAYA '!$B$5:$C$120,2,FALSE)</f>
        <v>23</v>
      </c>
      <c r="I90" s="76"/>
      <c r="J90" s="77">
        <v>25</v>
      </c>
      <c r="K90" s="77">
        <f t="shared" si="2"/>
        <v>692</v>
      </c>
    </row>
    <row r="91" spans="1:11" s="37" customFormat="1" ht="15" customHeight="1">
      <c r="A91" s="72">
        <v>83</v>
      </c>
      <c r="B91" s="73">
        <v>44491</v>
      </c>
      <c r="C91" s="74" t="s">
        <v>206</v>
      </c>
      <c r="D91" s="74" t="s">
        <v>28</v>
      </c>
      <c r="E91" s="74" t="s">
        <v>287</v>
      </c>
      <c r="F91" s="74" t="s">
        <v>207</v>
      </c>
      <c r="G91" s="75">
        <v>13</v>
      </c>
      <c r="H91" s="76">
        <v>43</v>
      </c>
      <c r="I91" s="76">
        <f>G91*5</f>
        <v>65</v>
      </c>
      <c r="J91" s="77">
        <v>25</v>
      </c>
      <c r="K91" s="77">
        <f t="shared" si="2"/>
        <v>649</v>
      </c>
    </row>
    <row r="92" spans="1:11" s="37" customFormat="1" ht="15" customHeight="1">
      <c r="A92" s="72">
        <v>84</v>
      </c>
      <c r="B92" s="73">
        <v>44491</v>
      </c>
      <c r="C92" s="74" t="s">
        <v>162</v>
      </c>
      <c r="D92" s="74" t="s">
        <v>28</v>
      </c>
      <c r="E92" s="74" t="s">
        <v>93</v>
      </c>
      <c r="F92" s="74">
        <v>210901421</v>
      </c>
      <c r="G92" s="75">
        <v>15</v>
      </c>
      <c r="H92" s="76">
        <f>VLOOKUP(E92,'[1]USHODAYA '!$B$5:$C$120,2,FALSE)</f>
        <v>39</v>
      </c>
      <c r="I92" s="76"/>
      <c r="J92" s="77">
        <v>25</v>
      </c>
      <c r="K92" s="77">
        <f t="shared" si="2"/>
        <v>610</v>
      </c>
    </row>
    <row r="93" spans="1:11" s="37" customFormat="1" ht="15" customHeight="1">
      <c r="A93" s="72">
        <v>85</v>
      </c>
      <c r="B93" s="73">
        <v>44491</v>
      </c>
      <c r="C93" s="74" t="s">
        <v>208</v>
      </c>
      <c r="D93" s="74" t="s">
        <v>28</v>
      </c>
      <c r="E93" s="74" t="s">
        <v>36</v>
      </c>
      <c r="F93" s="74" t="s">
        <v>209</v>
      </c>
      <c r="G93" s="75">
        <v>44</v>
      </c>
      <c r="H93" s="76">
        <f>VLOOKUP(E93,'[1]USHODAYA '!$B$5:$C$120,2,FALSE)</f>
        <v>25</v>
      </c>
      <c r="I93" s="76"/>
      <c r="J93" s="77">
        <v>25</v>
      </c>
      <c r="K93" s="77">
        <f t="shared" si="2"/>
        <v>1125</v>
      </c>
    </row>
    <row r="94" spans="1:11" s="37" customFormat="1" ht="15" customHeight="1">
      <c r="A94" s="72">
        <v>86</v>
      </c>
      <c r="B94" s="73">
        <v>44491</v>
      </c>
      <c r="C94" s="74" t="s">
        <v>163</v>
      </c>
      <c r="D94" s="74" t="s">
        <v>28</v>
      </c>
      <c r="E94" s="74" t="s">
        <v>164</v>
      </c>
      <c r="F94" s="74">
        <v>210901423</v>
      </c>
      <c r="G94" s="75">
        <v>22</v>
      </c>
      <c r="H94" s="76">
        <v>65</v>
      </c>
      <c r="I94" s="76">
        <f>G94*5</f>
        <v>110</v>
      </c>
      <c r="J94" s="77">
        <v>25</v>
      </c>
      <c r="K94" s="77">
        <f t="shared" si="2"/>
        <v>1565</v>
      </c>
    </row>
    <row r="95" spans="1:11" s="37" customFormat="1" ht="15" customHeight="1">
      <c r="A95" s="72">
        <v>87</v>
      </c>
      <c r="B95" s="73">
        <v>44491</v>
      </c>
      <c r="C95" s="74" t="s">
        <v>210</v>
      </c>
      <c r="D95" s="74" t="s">
        <v>28</v>
      </c>
      <c r="E95" s="74" t="s">
        <v>53</v>
      </c>
      <c r="F95" s="74" t="s">
        <v>211</v>
      </c>
      <c r="G95" s="75">
        <v>29</v>
      </c>
      <c r="H95" s="76">
        <f>VLOOKUP(E95,'[1]USHODAYA '!$B$5:$C$120,2,FALSE)</f>
        <v>27</v>
      </c>
      <c r="I95" s="76"/>
      <c r="J95" s="77">
        <v>25</v>
      </c>
      <c r="K95" s="77">
        <f t="shared" si="2"/>
        <v>808</v>
      </c>
    </row>
    <row r="96" spans="1:11" s="37" customFormat="1" ht="15" customHeight="1">
      <c r="A96" s="72">
        <v>88</v>
      </c>
      <c r="B96" s="73">
        <v>44491</v>
      </c>
      <c r="C96" s="74" t="s">
        <v>212</v>
      </c>
      <c r="D96" s="74" t="s">
        <v>28</v>
      </c>
      <c r="E96" s="74" t="s">
        <v>55</v>
      </c>
      <c r="F96" s="74" t="s">
        <v>213</v>
      </c>
      <c r="G96" s="75">
        <v>24</v>
      </c>
      <c r="H96" s="76">
        <f>VLOOKUP(E96,'[1]USHODAYA '!$B$5:$C$120,2,FALSE)</f>
        <v>26</v>
      </c>
      <c r="I96" s="76"/>
      <c r="J96" s="77">
        <v>25</v>
      </c>
      <c r="K96" s="77">
        <f t="shared" si="2"/>
        <v>649</v>
      </c>
    </row>
    <row r="97" spans="1:11" s="37" customFormat="1" ht="15" customHeight="1">
      <c r="A97" s="72">
        <v>89</v>
      </c>
      <c r="B97" s="73">
        <v>44491</v>
      </c>
      <c r="C97" s="74" t="s">
        <v>214</v>
      </c>
      <c r="D97" s="74" t="s">
        <v>28</v>
      </c>
      <c r="E97" s="74" t="s">
        <v>51</v>
      </c>
      <c r="F97" s="74" t="s">
        <v>215</v>
      </c>
      <c r="G97" s="75">
        <v>11</v>
      </c>
      <c r="H97" s="76">
        <f>VLOOKUP(E97,'[1]USHODAYA '!$B$5:$C$120,2,FALSE)</f>
        <v>23</v>
      </c>
      <c r="I97" s="76"/>
      <c r="J97" s="77">
        <v>25</v>
      </c>
      <c r="K97" s="77">
        <f t="shared" si="2"/>
        <v>278</v>
      </c>
    </row>
    <row r="98" spans="1:11" s="37" customFormat="1" ht="15" customHeight="1">
      <c r="A98" s="72">
        <v>90</v>
      </c>
      <c r="B98" s="73">
        <v>44494</v>
      </c>
      <c r="C98" s="74" t="s">
        <v>154</v>
      </c>
      <c r="D98" s="74" t="s">
        <v>28</v>
      </c>
      <c r="E98" s="74" t="s">
        <v>80</v>
      </c>
      <c r="F98" s="74">
        <v>210901454</v>
      </c>
      <c r="G98" s="75">
        <v>83</v>
      </c>
      <c r="H98" s="76">
        <f>VLOOKUP(E98,'[1]USHODAYA '!$B$5:$C$120,2,FALSE)</f>
        <v>20</v>
      </c>
      <c r="I98" s="76"/>
      <c r="J98" s="77">
        <v>25</v>
      </c>
      <c r="K98" s="77">
        <f t="shared" si="2"/>
        <v>1685</v>
      </c>
    </row>
    <row r="99" spans="1:11" s="37" customFormat="1" ht="15" customHeight="1">
      <c r="A99" s="72">
        <v>91</v>
      </c>
      <c r="B99" s="73">
        <v>44494</v>
      </c>
      <c r="C99" s="74" t="s">
        <v>158</v>
      </c>
      <c r="D99" s="74" t="s">
        <v>28</v>
      </c>
      <c r="E99" s="74" t="s">
        <v>26</v>
      </c>
      <c r="F99" s="74" t="s">
        <v>159</v>
      </c>
      <c r="G99" s="75">
        <v>11</v>
      </c>
      <c r="H99" s="76">
        <f>VLOOKUP(E99,'[1]USHODAYA '!$B$5:$C$120,2,FALSE)</f>
        <v>23</v>
      </c>
      <c r="I99" s="76"/>
      <c r="J99" s="77">
        <v>25</v>
      </c>
      <c r="K99" s="77">
        <f t="shared" si="2"/>
        <v>278</v>
      </c>
    </row>
    <row r="100" spans="1:11" s="37" customFormat="1" ht="15" customHeight="1">
      <c r="A100" s="72">
        <v>92</v>
      </c>
      <c r="B100" s="73">
        <v>44494</v>
      </c>
      <c r="C100" s="74" t="s">
        <v>157</v>
      </c>
      <c r="D100" s="74" t="s">
        <v>28</v>
      </c>
      <c r="E100" s="74" t="s">
        <v>38</v>
      </c>
      <c r="F100" s="74">
        <v>210901447</v>
      </c>
      <c r="G100" s="75">
        <v>7</v>
      </c>
      <c r="H100" s="76">
        <v>46</v>
      </c>
      <c r="I100" s="76">
        <f>G100*5</f>
        <v>35</v>
      </c>
      <c r="J100" s="77">
        <v>25</v>
      </c>
      <c r="K100" s="77">
        <f t="shared" si="2"/>
        <v>382</v>
      </c>
    </row>
    <row r="101" spans="1:11" s="37" customFormat="1" ht="15" customHeight="1">
      <c r="A101" s="72">
        <v>93</v>
      </c>
      <c r="B101" s="73">
        <v>44494</v>
      </c>
      <c r="C101" s="74" t="s">
        <v>155</v>
      </c>
      <c r="D101" s="74" t="s">
        <v>28</v>
      </c>
      <c r="E101" s="74" t="s">
        <v>45</v>
      </c>
      <c r="F101" s="74">
        <v>210901446</v>
      </c>
      <c r="G101" s="75">
        <v>29</v>
      </c>
      <c r="H101" s="76">
        <v>48</v>
      </c>
      <c r="I101" s="76">
        <f>G101*5</f>
        <v>145</v>
      </c>
      <c r="J101" s="77">
        <v>25</v>
      </c>
      <c r="K101" s="77">
        <f t="shared" si="2"/>
        <v>1562</v>
      </c>
    </row>
    <row r="102" spans="1:11" s="37" customFormat="1" ht="15" customHeight="1">
      <c r="A102" s="72">
        <v>94</v>
      </c>
      <c r="B102" s="73">
        <v>44494</v>
      </c>
      <c r="C102" s="74" t="s">
        <v>165</v>
      </c>
      <c r="D102" s="74" t="s">
        <v>28</v>
      </c>
      <c r="E102" s="74" t="s">
        <v>61</v>
      </c>
      <c r="F102" s="74" t="s">
        <v>166</v>
      </c>
      <c r="G102" s="75">
        <v>26</v>
      </c>
      <c r="H102" s="76">
        <f>VLOOKUP(E102,'[1]USHODAYA '!$B$5:$C$120,2,FALSE)</f>
        <v>24</v>
      </c>
      <c r="I102" s="76"/>
      <c r="J102" s="77">
        <v>25</v>
      </c>
      <c r="K102" s="77">
        <f t="shared" si="2"/>
        <v>649</v>
      </c>
    </row>
    <row r="103" spans="1:11" s="37" customFormat="1" ht="15" customHeight="1">
      <c r="A103" s="72">
        <v>95</v>
      </c>
      <c r="B103" s="73">
        <v>44494</v>
      </c>
      <c r="C103" s="74" t="s">
        <v>160</v>
      </c>
      <c r="D103" s="74" t="s">
        <v>28</v>
      </c>
      <c r="E103" s="74" t="s">
        <v>161</v>
      </c>
      <c r="F103" s="74">
        <v>210901453</v>
      </c>
      <c r="G103" s="75">
        <v>12</v>
      </c>
      <c r="H103" s="76">
        <v>48</v>
      </c>
      <c r="I103" s="76"/>
      <c r="J103" s="77">
        <v>25</v>
      </c>
      <c r="K103" s="77">
        <f t="shared" si="2"/>
        <v>601</v>
      </c>
    </row>
    <row r="104" spans="1:11" s="37" customFormat="1" ht="15" customHeight="1">
      <c r="A104" s="72">
        <v>96</v>
      </c>
      <c r="B104" s="73">
        <v>44494</v>
      </c>
      <c r="C104" s="74" t="s">
        <v>156</v>
      </c>
      <c r="D104" s="74" t="s">
        <v>28</v>
      </c>
      <c r="E104" s="74" t="s">
        <v>36</v>
      </c>
      <c r="F104" s="74">
        <v>210901440</v>
      </c>
      <c r="G104" s="75">
        <v>11</v>
      </c>
      <c r="H104" s="76">
        <f>VLOOKUP(E104,'[1]USHODAYA '!$B$5:$C$120,2,FALSE)</f>
        <v>25</v>
      </c>
      <c r="I104" s="76"/>
      <c r="J104" s="77">
        <v>25</v>
      </c>
      <c r="K104" s="77">
        <f t="shared" si="2"/>
        <v>300</v>
      </c>
    </row>
    <row r="105" spans="1:11" s="37" customFormat="1" ht="15" customHeight="1">
      <c r="A105" s="72">
        <v>97</v>
      </c>
      <c r="B105" s="73">
        <v>44494</v>
      </c>
      <c r="C105" s="74" t="s">
        <v>232</v>
      </c>
      <c r="D105" s="74" t="s">
        <v>28</v>
      </c>
      <c r="E105" s="74" t="s">
        <v>219</v>
      </c>
      <c r="F105" s="74" t="s">
        <v>233</v>
      </c>
      <c r="G105" s="75">
        <v>10</v>
      </c>
      <c r="H105" s="76">
        <f>VLOOKUP(E105,'[1]USHODAYA '!$B$5:$C$120,2,FALSE)</f>
        <v>20</v>
      </c>
      <c r="I105" s="76"/>
      <c r="J105" s="77">
        <v>25</v>
      </c>
      <c r="K105" s="77">
        <f t="shared" ref="K105:K136" si="3">G105*H105+I105+J105</f>
        <v>225</v>
      </c>
    </row>
    <row r="106" spans="1:11" s="37" customFormat="1" ht="15" customHeight="1">
      <c r="A106" s="72">
        <v>98</v>
      </c>
      <c r="B106" s="73">
        <v>44494</v>
      </c>
      <c r="C106" s="74" t="s">
        <v>234</v>
      </c>
      <c r="D106" s="74" t="s">
        <v>28</v>
      </c>
      <c r="E106" s="74" t="s">
        <v>235</v>
      </c>
      <c r="F106" s="74" t="s">
        <v>236</v>
      </c>
      <c r="G106" s="75">
        <v>17</v>
      </c>
      <c r="H106" s="76">
        <f>VLOOKUP(E106,'[1]USHODAYA '!$B$5:$C$120,2,FALSE)</f>
        <v>34</v>
      </c>
      <c r="I106" s="76"/>
      <c r="J106" s="77">
        <v>25</v>
      </c>
      <c r="K106" s="77">
        <f t="shared" si="3"/>
        <v>603</v>
      </c>
    </row>
    <row r="107" spans="1:11" s="37" customFormat="1" ht="15" customHeight="1">
      <c r="A107" s="72">
        <v>99</v>
      </c>
      <c r="B107" s="73">
        <v>44494</v>
      </c>
      <c r="C107" s="74" t="s">
        <v>237</v>
      </c>
      <c r="D107" s="74" t="s">
        <v>28</v>
      </c>
      <c r="E107" s="74" t="s">
        <v>89</v>
      </c>
      <c r="F107" s="74" t="s">
        <v>238</v>
      </c>
      <c r="G107" s="75">
        <v>12</v>
      </c>
      <c r="H107" s="76">
        <f>VLOOKUP(E107,'[1]USHODAYA '!$B$5:$C$120,2,FALSE)</f>
        <v>21</v>
      </c>
      <c r="I107" s="76"/>
      <c r="J107" s="77">
        <v>25</v>
      </c>
      <c r="K107" s="77">
        <f t="shared" si="3"/>
        <v>277</v>
      </c>
    </row>
    <row r="108" spans="1:11" s="37" customFormat="1" ht="15" customHeight="1">
      <c r="A108" s="72">
        <v>100</v>
      </c>
      <c r="B108" s="73">
        <v>44495</v>
      </c>
      <c r="C108" s="74" t="s">
        <v>239</v>
      </c>
      <c r="D108" s="74" t="s">
        <v>28</v>
      </c>
      <c r="E108" s="74" t="s">
        <v>240</v>
      </c>
      <c r="F108" s="74" t="s">
        <v>241</v>
      </c>
      <c r="G108" s="75">
        <v>60</v>
      </c>
      <c r="H108" s="76">
        <v>48</v>
      </c>
      <c r="I108" s="76"/>
      <c r="J108" s="77">
        <v>25</v>
      </c>
      <c r="K108" s="77">
        <f t="shared" si="3"/>
        <v>2905</v>
      </c>
    </row>
    <row r="109" spans="1:11" s="37" customFormat="1" ht="15" customHeight="1">
      <c r="A109" s="72">
        <v>101</v>
      </c>
      <c r="B109" s="73">
        <v>44495</v>
      </c>
      <c r="C109" s="74" t="s">
        <v>242</v>
      </c>
      <c r="D109" s="74" t="s">
        <v>28</v>
      </c>
      <c r="E109" s="74" t="s">
        <v>91</v>
      </c>
      <c r="F109" s="74" t="s">
        <v>243</v>
      </c>
      <c r="G109" s="75">
        <v>90</v>
      </c>
      <c r="H109" s="76">
        <f>VLOOKUP(E109,'[1]USHODAYA '!$B$5:$C$120,2,FALSE)</f>
        <v>33</v>
      </c>
      <c r="I109" s="76"/>
      <c r="J109" s="77">
        <v>25</v>
      </c>
      <c r="K109" s="77">
        <f t="shared" si="3"/>
        <v>2995</v>
      </c>
    </row>
    <row r="110" spans="1:11" s="37" customFormat="1" ht="15" customHeight="1">
      <c r="A110" s="72">
        <v>102</v>
      </c>
      <c r="B110" s="73">
        <v>44495</v>
      </c>
      <c r="C110" s="74" t="s">
        <v>244</v>
      </c>
      <c r="D110" s="74" t="s">
        <v>28</v>
      </c>
      <c r="E110" s="74" t="s">
        <v>245</v>
      </c>
      <c r="F110" s="74" t="s">
        <v>246</v>
      </c>
      <c r="G110" s="75">
        <v>15</v>
      </c>
      <c r="H110" s="76">
        <f>VLOOKUP(E110,'[1]USHODAYA '!$B$5:$C$120,2,FALSE)</f>
        <v>33</v>
      </c>
      <c r="I110" s="76"/>
      <c r="J110" s="77">
        <v>25</v>
      </c>
      <c r="K110" s="77">
        <f t="shared" si="3"/>
        <v>520</v>
      </c>
    </row>
    <row r="111" spans="1:11" s="37" customFormat="1" ht="15" customHeight="1">
      <c r="A111" s="72">
        <v>103</v>
      </c>
      <c r="B111" s="73">
        <v>44495</v>
      </c>
      <c r="C111" s="74" t="s">
        <v>185</v>
      </c>
      <c r="D111" s="74" t="s">
        <v>28</v>
      </c>
      <c r="E111" s="74" t="s">
        <v>186</v>
      </c>
      <c r="F111" s="74" t="s">
        <v>187</v>
      </c>
      <c r="G111" s="75">
        <v>34</v>
      </c>
      <c r="H111" s="76">
        <f>VLOOKUP(E111,'[1]USHODAYA '!$B$5:$C$120,2,FALSE)</f>
        <v>70</v>
      </c>
      <c r="I111" s="76"/>
      <c r="J111" s="77">
        <v>25</v>
      </c>
      <c r="K111" s="77">
        <f t="shared" si="3"/>
        <v>2405</v>
      </c>
    </row>
    <row r="112" spans="1:11" s="37" customFormat="1" ht="15" customHeight="1">
      <c r="A112" s="72">
        <v>104</v>
      </c>
      <c r="B112" s="73">
        <v>44496</v>
      </c>
      <c r="C112" s="74" t="s">
        <v>277</v>
      </c>
      <c r="D112" s="74" t="s">
        <v>28</v>
      </c>
      <c r="E112" s="74" t="s">
        <v>278</v>
      </c>
      <c r="F112" s="74" t="s">
        <v>279</v>
      </c>
      <c r="G112" s="75">
        <v>9</v>
      </c>
      <c r="H112" s="76">
        <v>58</v>
      </c>
      <c r="I112" s="76">
        <f>G112*5</f>
        <v>45</v>
      </c>
      <c r="J112" s="77">
        <v>25</v>
      </c>
      <c r="K112" s="77">
        <f t="shared" si="3"/>
        <v>592</v>
      </c>
    </row>
    <row r="113" spans="1:11" s="37" customFormat="1" ht="15" customHeight="1">
      <c r="A113" s="72">
        <v>105</v>
      </c>
      <c r="B113" s="73">
        <v>44496</v>
      </c>
      <c r="C113" s="74" t="s">
        <v>247</v>
      </c>
      <c r="D113" s="74" t="s">
        <v>28</v>
      </c>
      <c r="E113" s="74" t="s">
        <v>248</v>
      </c>
      <c r="F113" s="74" t="s">
        <v>249</v>
      </c>
      <c r="G113" s="75">
        <v>44</v>
      </c>
      <c r="H113" s="76">
        <f>VLOOKUP(E113,'[1]USHODAYA '!$B$5:$C$120,2,FALSE)</f>
        <v>61</v>
      </c>
      <c r="I113" s="76"/>
      <c r="J113" s="77">
        <v>25</v>
      </c>
      <c r="K113" s="77">
        <f t="shared" si="3"/>
        <v>2709</v>
      </c>
    </row>
    <row r="114" spans="1:11" s="37" customFormat="1" ht="15" customHeight="1">
      <c r="A114" s="72">
        <v>106</v>
      </c>
      <c r="B114" s="73">
        <v>44496</v>
      </c>
      <c r="C114" s="74" t="s">
        <v>280</v>
      </c>
      <c r="D114" s="74" t="s">
        <v>28</v>
      </c>
      <c r="E114" s="74" t="s">
        <v>281</v>
      </c>
      <c r="F114" s="74" t="s">
        <v>282</v>
      </c>
      <c r="G114" s="75">
        <v>29</v>
      </c>
      <c r="H114" s="76">
        <v>65</v>
      </c>
      <c r="I114" s="76">
        <f>G114*5</f>
        <v>145</v>
      </c>
      <c r="J114" s="77">
        <v>25</v>
      </c>
      <c r="K114" s="77">
        <f t="shared" si="3"/>
        <v>2055</v>
      </c>
    </row>
    <row r="115" spans="1:11" s="37" customFormat="1" ht="15" customHeight="1">
      <c r="A115" s="72">
        <v>107</v>
      </c>
      <c r="B115" s="73">
        <v>44496</v>
      </c>
      <c r="C115" s="74" t="s">
        <v>250</v>
      </c>
      <c r="D115" s="74" t="s">
        <v>28</v>
      </c>
      <c r="E115" s="74" t="s">
        <v>55</v>
      </c>
      <c r="F115" s="74" t="s">
        <v>251</v>
      </c>
      <c r="G115" s="75">
        <v>13</v>
      </c>
      <c r="H115" s="76">
        <f>VLOOKUP(E115,'[1]USHODAYA '!$B$5:$C$120,2,FALSE)</f>
        <v>26</v>
      </c>
      <c r="I115" s="76"/>
      <c r="J115" s="77">
        <v>25</v>
      </c>
      <c r="K115" s="77">
        <f t="shared" si="3"/>
        <v>363</v>
      </c>
    </row>
    <row r="116" spans="1:11" s="37" customFormat="1" ht="15" customHeight="1">
      <c r="A116" s="72">
        <v>108</v>
      </c>
      <c r="B116" s="73">
        <v>44496</v>
      </c>
      <c r="C116" s="74" t="s">
        <v>252</v>
      </c>
      <c r="D116" s="74" t="s">
        <v>28</v>
      </c>
      <c r="E116" s="74" t="s">
        <v>53</v>
      </c>
      <c r="F116" s="74" t="s">
        <v>253</v>
      </c>
      <c r="G116" s="75">
        <v>11</v>
      </c>
      <c r="H116" s="76">
        <f>VLOOKUP(E116,'[1]USHODAYA '!$B$5:$C$120,2,FALSE)</f>
        <v>27</v>
      </c>
      <c r="I116" s="76"/>
      <c r="J116" s="77">
        <v>25</v>
      </c>
      <c r="K116" s="77">
        <f t="shared" si="3"/>
        <v>322</v>
      </c>
    </row>
    <row r="117" spans="1:11" s="37" customFormat="1" ht="15" customHeight="1">
      <c r="A117" s="72">
        <v>109</v>
      </c>
      <c r="B117" s="73">
        <v>44496</v>
      </c>
      <c r="C117" s="74" t="s">
        <v>178</v>
      </c>
      <c r="D117" s="74" t="s">
        <v>28</v>
      </c>
      <c r="E117" s="74" t="s">
        <v>83</v>
      </c>
      <c r="F117" s="74">
        <v>210901480</v>
      </c>
      <c r="G117" s="75">
        <v>20</v>
      </c>
      <c r="H117" s="76">
        <f>VLOOKUP(E117,'[1]USHODAYA '!$B$5:$C$120,2,FALSE)</f>
        <v>20</v>
      </c>
      <c r="I117" s="76"/>
      <c r="J117" s="77">
        <v>25</v>
      </c>
      <c r="K117" s="77">
        <f t="shared" si="3"/>
        <v>425</v>
      </c>
    </row>
    <row r="118" spans="1:11" s="37" customFormat="1" ht="15" customHeight="1">
      <c r="A118" s="72">
        <v>110</v>
      </c>
      <c r="B118" s="73">
        <v>44496</v>
      </c>
      <c r="C118" s="74" t="s">
        <v>254</v>
      </c>
      <c r="D118" s="74" t="s">
        <v>28</v>
      </c>
      <c r="E118" s="74" t="s">
        <v>255</v>
      </c>
      <c r="F118" s="74" t="s">
        <v>256</v>
      </c>
      <c r="G118" s="75">
        <v>18</v>
      </c>
      <c r="H118" s="76">
        <f>VLOOKUP(E118,'[1]USHODAYA '!$B$5:$C$120,2,FALSE)</f>
        <v>32</v>
      </c>
      <c r="I118" s="76"/>
      <c r="J118" s="77">
        <v>25</v>
      </c>
      <c r="K118" s="77">
        <f t="shared" si="3"/>
        <v>601</v>
      </c>
    </row>
    <row r="119" spans="1:11" s="37" customFormat="1" ht="15" customHeight="1">
      <c r="A119" s="72">
        <v>111</v>
      </c>
      <c r="B119" s="73">
        <v>44497</v>
      </c>
      <c r="C119" s="74" t="s">
        <v>188</v>
      </c>
      <c r="D119" s="74" t="s">
        <v>28</v>
      </c>
      <c r="E119" s="74" t="s">
        <v>189</v>
      </c>
      <c r="F119" s="74">
        <v>210901479</v>
      </c>
      <c r="G119" s="75">
        <v>24</v>
      </c>
      <c r="H119" s="76">
        <f>VLOOKUP(E119,'[1]USHODAYA '!$B$5:$C$120,2,FALSE)</f>
        <v>60</v>
      </c>
      <c r="I119" s="76"/>
      <c r="J119" s="77">
        <v>25</v>
      </c>
      <c r="K119" s="77">
        <f t="shared" si="3"/>
        <v>1465</v>
      </c>
    </row>
    <row r="120" spans="1:11" s="37" customFormat="1" ht="15" customHeight="1">
      <c r="A120" s="72">
        <v>112</v>
      </c>
      <c r="B120" s="73">
        <v>44497</v>
      </c>
      <c r="C120" s="74" t="s">
        <v>177</v>
      </c>
      <c r="D120" s="74" t="s">
        <v>28</v>
      </c>
      <c r="E120" s="74" t="s">
        <v>289</v>
      </c>
      <c r="F120" s="74">
        <v>210901488</v>
      </c>
      <c r="G120" s="75">
        <v>11</v>
      </c>
      <c r="H120" s="76">
        <f>VLOOKUP(E120,'[1]USHODAYA '!$B$5:$C$120,2,FALSE)</f>
        <v>34</v>
      </c>
      <c r="I120" s="76"/>
      <c r="J120" s="77">
        <v>25</v>
      </c>
      <c r="K120" s="77">
        <f t="shared" si="3"/>
        <v>399</v>
      </c>
    </row>
    <row r="121" spans="1:11" s="37" customFormat="1" ht="15" customHeight="1">
      <c r="A121" s="72">
        <v>113</v>
      </c>
      <c r="B121" s="73">
        <v>44497</v>
      </c>
      <c r="C121" s="74" t="s">
        <v>257</v>
      </c>
      <c r="D121" s="74" t="s">
        <v>28</v>
      </c>
      <c r="E121" s="74" t="s">
        <v>258</v>
      </c>
      <c r="F121" s="74" t="s">
        <v>259</v>
      </c>
      <c r="G121" s="75">
        <v>15</v>
      </c>
      <c r="H121" s="76">
        <f>VLOOKUP(E121,'[1]USHODAYA '!$B$5:$C$120,2,FALSE)</f>
        <v>33</v>
      </c>
      <c r="I121" s="76"/>
      <c r="J121" s="77">
        <v>25</v>
      </c>
      <c r="K121" s="77">
        <f t="shared" si="3"/>
        <v>520</v>
      </c>
    </row>
    <row r="122" spans="1:11" s="37" customFormat="1" ht="15" customHeight="1">
      <c r="A122" s="72">
        <v>114</v>
      </c>
      <c r="B122" s="73">
        <v>44497</v>
      </c>
      <c r="C122" s="74" t="s">
        <v>260</v>
      </c>
      <c r="D122" s="74" t="s">
        <v>28</v>
      </c>
      <c r="E122" s="74" t="s">
        <v>47</v>
      </c>
      <c r="F122" s="74" t="s">
        <v>261</v>
      </c>
      <c r="G122" s="75">
        <v>25</v>
      </c>
      <c r="H122" s="76">
        <f>VLOOKUP(E122,'[1]USHODAYA '!$B$5:$C$120,2,FALSE)</f>
        <v>23</v>
      </c>
      <c r="I122" s="76"/>
      <c r="J122" s="77">
        <v>25</v>
      </c>
      <c r="K122" s="77">
        <f t="shared" si="3"/>
        <v>600</v>
      </c>
    </row>
    <row r="123" spans="1:11" s="37" customFormat="1" ht="15" customHeight="1">
      <c r="A123" s="72">
        <v>115</v>
      </c>
      <c r="B123" s="73">
        <v>44499</v>
      </c>
      <c r="C123" s="74" t="s">
        <v>190</v>
      </c>
      <c r="D123" s="74" t="s">
        <v>28</v>
      </c>
      <c r="E123" s="74" t="s">
        <v>75</v>
      </c>
      <c r="F123" s="74">
        <v>210901500</v>
      </c>
      <c r="G123" s="75">
        <v>44</v>
      </c>
      <c r="H123" s="76">
        <f>VLOOKUP(E123,'[1]USHODAYA '!$B$5:$C$120,2,FALSE)</f>
        <v>19</v>
      </c>
      <c r="I123" s="76"/>
      <c r="J123" s="77">
        <v>25</v>
      </c>
      <c r="K123" s="77">
        <f t="shared" si="3"/>
        <v>861</v>
      </c>
    </row>
    <row r="124" spans="1:11" s="37" customFormat="1" ht="15" customHeight="1">
      <c r="A124" s="72">
        <v>116</v>
      </c>
      <c r="B124" s="73">
        <v>44499</v>
      </c>
      <c r="C124" s="74" t="s">
        <v>181</v>
      </c>
      <c r="D124" s="74" t="s">
        <v>28</v>
      </c>
      <c r="E124" s="74" t="s">
        <v>182</v>
      </c>
      <c r="F124" s="74" t="s">
        <v>183</v>
      </c>
      <c r="G124" s="75">
        <v>20</v>
      </c>
      <c r="H124" s="76">
        <f>VLOOKUP(E124,'[1]USHODAYA '!$B$5:$C$120,2,FALSE)</f>
        <v>21</v>
      </c>
      <c r="I124" s="76"/>
      <c r="J124" s="77">
        <v>25</v>
      </c>
      <c r="K124" s="77">
        <f t="shared" si="3"/>
        <v>445</v>
      </c>
    </row>
    <row r="125" spans="1:11" s="37" customFormat="1" ht="15" customHeight="1">
      <c r="A125" s="72">
        <v>117</v>
      </c>
      <c r="B125" s="73">
        <v>44499</v>
      </c>
      <c r="C125" s="74" t="s">
        <v>168</v>
      </c>
      <c r="D125" s="74" t="s">
        <v>28</v>
      </c>
      <c r="E125" s="74" t="s">
        <v>73</v>
      </c>
      <c r="F125" s="74">
        <v>210901502</v>
      </c>
      <c r="G125" s="75">
        <v>54</v>
      </c>
      <c r="H125" s="76">
        <f>VLOOKUP(E125,'[1]USHODAYA '!$B$5:$C$120,2,FALSE)</f>
        <v>25</v>
      </c>
      <c r="I125" s="76"/>
      <c r="J125" s="77">
        <v>25</v>
      </c>
      <c r="K125" s="77">
        <f t="shared" si="3"/>
        <v>1375</v>
      </c>
    </row>
    <row r="126" spans="1:11" s="37" customFormat="1" ht="15" customHeight="1">
      <c r="A126" s="72">
        <v>118</v>
      </c>
      <c r="B126" s="73">
        <v>44499</v>
      </c>
      <c r="C126" s="74" t="s">
        <v>179</v>
      </c>
      <c r="D126" s="74" t="s">
        <v>28</v>
      </c>
      <c r="E126" s="74" t="s">
        <v>180</v>
      </c>
      <c r="F126" s="74">
        <v>210901498</v>
      </c>
      <c r="G126" s="75">
        <v>42</v>
      </c>
      <c r="H126" s="76">
        <f>VLOOKUP(E126,'[1]USHODAYA '!$B$5:$C$120,2,FALSE)</f>
        <v>20</v>
      </c>
      <c r="I126" s="76"/>
      <c r="J126" s="77">
        <v>25</v>
      </c>
      <c r="K126" s="77">
        <f t="shared" si="3"/>
        <v>865</v>
      </c>
    </row>
    <row r="127" spans="1:11" s="37" customFormat="1" ht="15" customHeight="1">
      <c r="A127" s="72">
        <v>119</v>
      </c>
      <c r="B127" s="73">
        <v>44499</v>
      </c>
      <c r="C127" s="74" t="s">
        <v>262</v>
      </c>
      <c r="D127" s="74" t="s">
        <v>28</v>
      </c>
      <c r="E127" s="74" t="s">
        <v>25</v>
      </c>
      <c r="F127" s="74" t="s">
        <v>263</v>
      </c>
      <c r="G127" s="75">
        <v>18</v>
      </c>
      <c r="H127" s="76">
        <f>VLOOKUP(E127,'[1]USHODAYA '!$B$5:$C$120,2,FALSE)</f>
        <v>21</v>
      </c>
      <c r="I127" s="76"/>
      <c r="J127" s="77">
        <v>25</v>
      </c>
      <c r="K127" s="77">
        <f t="shared" si="3"/>
        <v>403</v>
      </c>
    </row>
    <row r="128" spans="1:11" s="37" customFormat="1" ht="15" customHeight="1">
      <c r="A128" s="72">
        <v>120</v>
      </c>
      <c r="B128" s="73">
        <v>44499</v>
      </c>
      <c r="C128" s="74" t="s">
        <v>191</v>
      </c>
      <c r="D128" s="74" t="s">
        <v>28</v>
      </c>
      <c r="E128" s="74" t="s">
        <v>298</v>
      </c>
      <c r="F128" s="74">
        <v>210901503</v>
      </c>
      <c r="G128" s="75">
        <v>31</v>
      </c>
      <c r="H128" s="76">
        <f>VLOOKUP(E128,'[1]USHODAYA '!$B$5:$C$120,2,FALSE)</f>
        <v>50</v>
      </c>
      <c r="I128" s="76"/>
      <c r="J128" s="77">
        <v>25</v>
      </c>
      <c r="K128" s="77">
        <f t="shared" si="3"/>
        <v>1575</v>
      </c>
    </row>
    <row r="129" spans="1:12" s="37" customFormat="1" ht="15" customHeight="1">
      <c r="A129" s="72">
        <v>121</v>
      </c>
      <c r="B129" s="73">
        <v>44499</v>
      </c>
      <c r="C129" s="74" t="s">
        <v>184</v>
      </c>
      <c r="D129" s="74" t="s">
        <v>28</v>
      </c>
      <c r="E129" s="74" t="s">
        <v>80</v>
      </c>
      <c r="F129" s="74">
        <v>210901514</v>
      </c>
      <c r="G129" s="75">
        <v>76</v>
      </c>
      <c r="H129" s="76">
        <f>VLOOKUP(E129,'[1]USHODAYA '!$B$5:$C$120,2,FALSE)</f>
        <v>20</v>
      </c>
      <c r="I129" s="76"/>
      <c r="J129" s="77">
        <v>25</v>
      </c>
      <c r="K129" s="77">
        <f t="shared" si="3"/>
        <v>1545</v>
      </c>
    </row>
    <row r="130" spans="1:12" s="37" customFormat="1" ht="15" customHeight="1">
      <c r="A130" s="72">
        <v>122</v>
      </c>
      <c r="B130" s="73">
        <v>44499</v>
      </c>
      <c r="C130" s="74" t="s">
        <v>169</v>
      </c>
      <c r="D130" s="74" t="s">
        <v>28</v>
      </c>
      <c r="E130" s="74" t="s">
        <v>38</v>
      </c>
      <c r="F130" s="74" t="s">
        <v>170</v>
      </c>
      <c r="G130" s="75">
        <v>21</v>
      </c>
      <c r="H130" s="76">
        <v>46</v>
      </c>
      <c r="I130" s="76">
        <f>G130*5</f>
        <v>105</v>
      </c>
      <c r="J130" s="77">
        <v>25</v>
      </c>
      <c r="K130" s="77">
        <f t="shared" si="3"/>
        <v>1096</v>
      </c>
    </row>
    <row r="131" spans="1:12" s="37" customFormat="1" ht="15" customHeight="1">
      <c r="A131" s="72">
        <v>123</v>
      </c>
      <c r="B131" s="73">
        <v>44499</v>
      </c>
      <c r="C131" s="74" t="s">
        <v>171</v>
      </c>
      <c r="D131" s="74" t="s">
        <v>28</v>
      </c>
      <c r="E131" s="74" t="s">
        <v>172</v>
      </c>
      <c r="F131" s="74" t="s">
        <v>173</v>
      </c>
      <c r="G131" s="75">
        <v>27</v>
      </c>
      <c r="H131" s="76">
        <v>48</v>
      </c>
      <c r="I131" s="76">
        <f>G131*5</f>
        <v>135</v>
      </c>
      <c r="J131" s="77">
        <v>25</v>
      </c>
      <c r="K131" s="77">
        <f t="shared" si="3"/>
        <v>1456</v>
      </c>
    </row>
    <row r="132" spans="1:12" s="37" customFormat="1" ht="15" customHeight="1">
      <c r="A132" s="72">
        <v>124</v>
      </c>
      <c r="B132" s="73">
        <v>44499</v>
      </c>
      <c r="C132" s="74" t="s">
        <v>292</v>
      </c>
      <c r="D132" s="74" t="s">
        <v>28</v>
      </c>
      <c r="E132" s="74" t="s">
        <v>47</v>
      </c>
      <c r="F132" s="74">
        <v>210901516</v>
      </c>
      <c r="G132" s="75">
        <v>6</v>
      </c>
      <c r="H132" s="76">
        <f>VLOOKUP(E132,'[1]USHODAYA '!$B$5:$C$120,2,FALSE)</f>
        <v>23</v>
      </c>
      <c r="I132" s="76"/>
      <c r="J132" s="77">
        <v>25</v>
      </c>
      <c r="K132" s="77">
        <f t="shared" si="3"/>
        <v>163</v>
      </c>
    </row>
    <row r="133" spans="1:12" s="37" customFormat="1" ht="15" customHeight="1">
      <c r="A133" s="72">
        <v>125</v>
      </c>
      <c r="B133" s="73">
        <v>44499</v>
      </c>
      <c r="C133" s="74" t="s">
        <v>167</v>
      </c>
      <c r="D133" s="74" t="s">
        <v>28</v>
      </c>
      <c r="E133" s="74" t="s">
        <v>113</v>
      </c>
      <c r="F133" s="74">
        <v>210901523</v>
      </c>
      <c r="G133" s="75">
        <v>6</v>
      </c>
      <c r="H133" s="76">
        <f>VLOOKUP(E133,'[1]USHODAYA '!$B$5:$C$120,2,FALSE)</f>
        <v>31</v>
      </c>
      <c r="I133" s="76"/>
      <c r="J133" s="77">
        <v>25</v>
      </c>
      <c r="K133" s="77">
        <f t="shared" si="3"/>
        <v>211</v>
      </c>
    </row>
    <row r="134" spans="1:12" s="37" customFormat="1" ht="15" customHeight="1">
      <c r="A134" s="72">
        <v>126</v>
      </c>
      <c r="B134" s="73">
        <v>44499</v>
      </c>
      <c r="C134" s="74" t="s">
        <v>167</v>
      </c>
      <c r="D134" s="74" t="s">
        <v>28</v>
      </c>
      <c r="E134" s="74" t="s">
        <v>293</v>
      </c>
      <c r="F134" s="74">
        <v>210901524</v>
      </c>
      <c r="G134" s="75">
        <v>9</v>
      </c>
      <c r="H134" s="76">
        <f>VLOOKUP(E134,'[1]USHODAYA '!$B$5:$C$120,2,FALSE)</f>
        <v>23</v>
      </c>
      <c r="I134" s="76"/>
      <c r="J134" s="77">
        <v>25</v>
      </c>
      <c r="K134" s="77">
        <f t="shared" si="3"/>
        <v>232</v>
      </c>
    </row>
    <row r="135" spans="1:12" s="37" customFormat="1" ht="15" customHeight="1">
      <c r="A135" s="72">
        <v>127</v>
      </c>
      <c r="B135" s="73">
        <v>44499</v>
      </c>
      <c r="C135" s="74" t="s">
        <v>264</v>
      </c>
      <c r="D135" s="74" t="s">
        <v>28</v>
      </c>
      <c r="E135" s="74" t="s">
        <v>61</v>
      </c>
      <c r="F135" s="74" t="s">
        <v>265</v>
      </c>
      <c r="G135" s="75">
        <v>13</v>
      </c>
      <c r="H135" s="76">
        <f>VLOOKUP(E135,'[1]USHODAYA '!$B$5:$C$120,2,FALSE)</f>
        <v>24</v>
      </c>
      <c r="I135" s="76"/>
      <c r="J135" s="77">
        <v>25</v>
      </c>
      <c r="K135" s="77">
        <f t="shared" si="3"/>
        <v>337</v>
      </c>
    </row>
    <row r="136" spans="1:12" s="37" customFormat="1" ht="15" customHeight="1">
      <c r="A136" s="72">
        <v>128</v>
      </c>
      <c r="B136" s="73">
        <v>44499</v>
      </c>
      <c r="C136" s="74" t="s">
        <v>174</v>
      </c>
      <c r="D136" s="74" t="s">
        <v>28</v>
      </c>
      <c r="E136" s="74" t="s">
        <v>175</v>
      </c>
      <c r="F136" s="74" t="s">
        <v>176</v>
      </c>
      <c r="G136" s="75">
        <v>46</v>
      </c>
      <c r="H136" s="76">
        <f>VLOOKUP(E136,'[1]USHODAYA '!$B$5:$C$120,2,FALSE)</f>
        <v>23</v>
      </c>
      <c r="I136" s="76"/>
      <c r="J136" s="77">
        <v>25</v>
      </c>
      <c r="K136" s="77">
        <f t="shared" si="3"/>
        <v>1083</v>
      </c>
    </row>
    <row r="137" spans="1:12" s="37" customFormat="1" ht="15" customHeight="1">
      <c r="A137" s="72">
        <v>129</v>
      </c>
      <c r="B137" s="73">
        <v>44499</v>
      </c>
      <c r="C137" s="74" t="s">
        <v>294</v>
      </c>
      <c r="D137" s="74" t="s">
        <v>28</v>
      </c>
      <c r="E137" s="74" t="s">
        <v>295</v>
      </c>
      <c r="F137" s="74">
        <v>210901519</v>
      </c>
      <c r="G137" s="75">
        <v>29</v>
      </c>
      <c r="H137" s="76">
        <f>VLOOKUP(E137,'[1]USHODAYA '!$B$5:$C$120,2,FALSE)</f>
        <v>23</v>
      </c>
      <c r="I137" s="76"/>
      <c r="J137" s="77">
        <v>25</v>
      </c>
      <c r="K137" s="77">
        <f t="shared" ref="K137:K168" si="4">G137*H137+I137+J137</f>
        <v>692</v>
      </c>
    </row>
    <row r="138" spans="1:12" s="37" customFormat="1" ht="15" customHeight="1">
      <c r="A138" s="72">
        <v>130</v>
      </c>
      <c r="B138" s="73">
        <v>44499</v>
      </c>
      <c r="C138" s="74" t="s">
        <v>192</v>
      </c>
      <c r="D138" s="74" t="s">
        <v>28</v>
      </c>
      <c r="E138" s="74" t="s">
        <v>55</v>
      </c>
      <c r="F138" s="74" t="s">
        <v>193</v>
      </c>
      <c r="G138" s="75">
        <v>10</v>
      </c>
      <c r="H138" s="76">
        <f>VLOOKUP(E138,'[1]USHODAYA '!$B$5:$C$120,2,FALSE)</f>
        <v>26</v>
      </c>
      <c r="I138" s="76"/>
      <c r="J138" s="77">
        <v>25</v>
      </c>
      <c r="K138" s="77">
        <f t="shared" si="4"/>
        <v>285</v>
      </c>
    </row>
    <row r="139" spans="1:12" s="37" customFormat="1" ht="15" customHeight="1">
      <c r="A139" s="72">
        <v>131</v>
      </c>
      <c r="B139" s="73">
        <v>44499</v>
      </c>
      <c r="C139" s="74" t="s">
        <v>266</v>
      </c>
      <c r="D139" s="74" t="s">
        <v>28</v>
      </c>
      <c r="E139" s="74" t="s">
        <v>230</v>
      </c>
      <c r="F139" s="74" t="s">
        <v>267</v>
      </c>
      <c r="G139" s="75">
        <v>6</v>
      </c>
      <c r="H139" s="76">
        <f>VLOOKUP(E139,'[1]USHODAYA '!$B$5:$C$120,2,FALSE)</f>
        <v>11</v>
      </c>
      <c r="I139" s="76"/>
      <c r="J139" s="77">
        <v>25</v>
      </c>
      <c r="K139" s="77">
        <f t="shared" si="4"/>
        <v>91</v>
      </c>
    </row>
    <row r="140" spans="1:12" s="37" customFormat="1" ht="15" customHeight="1">
      <c r="A140" s="72">
        <v>132</v>
      </c>
      <c r="B140" s="73">
        <v>44499</v>
      </c>
      <c r="C140" s="74" t="s">
        <v>268</v>
      </c>
      <c r="D140" s="74" t="s">
        <v>28</v>
      </c>
      <c r="E140" s="74" t="s">
        <v>204</v>
      </c>
      <c r="F140" s="74" t="s">
        <v>269</v>
      </c>
      <c r="G140" s="75">
        <v>5</v>
      </c>
      <c r="H140" s="76">
        <f>VLOOKUP(E140,'[1]USHODAYA '!$B$5:$C$120,2,FALSE)</f>
        <v>23</v>
      </c>
      <c r="I140" s="76"/>
      <c r="J140" s="77">
        <v>25</v>
      </c>
      <c r="K140" s="77">
        <f t="shared" si="4"/>
        <v>140</v>
      </c>
    </row>
    <row r="141" spans="1:12" s="37" customFormat="1" ht="15" customHeight="1">
      <c r="A141" s="72">
        <v>133</v>
      </c>
      <c r="B141" s="73">
        <v>44499</v>
      </c>
      <c r="C141" s="74" t="s">
        <v>270</v>
      </c>
      <c r="D141" s="74" t="s">
        <v>28</v>
      </c>
      <c r="E141" s="74" t="s">
        <v>290</v>
      </c>
      <c r="F141" s="74" t="s">
        <v>271</v>
      </c>
      <c r="G141" s="75">
        <v>122</v>
      </c>
      <c r="H141" s="76">
        <f>VLOOKUP(E141,'[1]USHODAYA '!$B$5:$C$120,2,FALSE)</f>
        <v>26</v>
      </c>
      <c r="I141" s="76"/>
      <c r="J141" s="77">
        <v>25</v>
      </c>
      <c r="K141" s="77">
        <f t="shared" si="4"/>
        <v>3197</v>
      </c>
    </row>
    <row r="142" spans="1:12" s="37" customFormat="1" ht="15" customHeight="1">
      <c r="A142" s="79" t="s">
        <v>296</v>
      </c>
      <c r="B142" s="80"/>
      <c r="C142" s="80"/>
      <c r="D142" s="80"/>
      <c r="E142" s="80"/>
      <c r="F142" s="80"/>
      <c r="G142" s="80"/>
      <c r="H142" s="80"/>
      <c r="I142" s="80"/>
      <c r="J142" s="81"/>
      <c r="K142" s="38">
        <f>G144*3</f>
        <v>10134</v>
      </c>
    </row>
    <row r="143" spans="1:12" s="36" customFormat="1" ht="15" customHeight="1">
      <c r="A143" s="39" t="s">
        <v>299</v>
      </c>
      <c r="B143" s="40"/>
      <c r="C143" s="40"/>
      <c r="D143" s="40"/>
      <c r="E143" s="40"/>
      <c r="F143" s="40"/>
      <c r="G143" s="40"/>
      <c r="H143" s="40"/>
      <c r="I143" s="40"/>
      <c r="J143" s="41"/>
      <c r="K143" s="42">
        <f>SUM(K9:K142)</f>
        <v>121346</v>
      </c>
      <c r="L143" s="43"/>
    </row>
    <row r="144" spans="1:12" s="36" customFormat="1" ht="15" customHeight="1">
      <c r="A144" s="82"/>
      <c r="B144" s="83"/>
      <c r="C144" s="82"/>
      <c r="D144" s="82"/>
      <c r="E144" s="82"/>
      <c r="F144" s="44"/>
      <c r="G144" s="45">
        <f>SUM(G9:G141)</f>
        <v>3378</v>
      </c>
      <c r="H144" s="43"/>
      <c r="I144" s="43"/>
      <c r="J144" s="43"/>
      <c r="K144" s="43"/>
      <c r="L144" s="43"/>
    </row>
    <row r="145" spans="1:12" s="36" customFormat="1" ht="15" customHeight="1">
      <c r="A145" s="46" t="s">
        <v>6</v>
      </c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7"/>
    </row>
    <row r="146" spans="1:12" s="36" customFormat="1" ht="15" customHeight="1">
      <c r="A146" s="48" t="s">
        <v>17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7"/>
    </row>
    <row r="147" spans="1:12" s="36" customFormat="1" ht="15" customHeight="1">
      <c r="A147" s="49"/>
      <c r="B147" s="50"/>
      <c r="C147" s="50"/>
      <c r="D147" s="50"/>
      <c r="E147" s="51"/>
      <c r="F147" s="52"/>
      <c r="G147" s="53"/>
      <c r="H147" s="47"/>
      <c r="I147" s="47"/>
      <c r="J147" s="47"/>
      <c r="K147" s="47"/>
      <c r="L147" s="47"/>
    </row>
    <row r="148" spans="1:12" s="36" customFormat="1" ht="15" customHeight="1">
      <c r="A148" s="54" t="s">
        <v>7</v>
      </c>
      <c r="B148" s="55"/>
      <c r="C148" s="56"/>
      <c r="D148" s="57"/>
      <c r="E148" s="51"/>
      <c r="F148" s="58"/>
      <c r="G148" s="59"/>
      <c r="H148" s="47"/>
      <c r="I148" s="47"/>
      <c r="J148" s="47"/>
      <c r="K148" s="47"/>
      <c r="L148" s="47"/>
    </row>
    <row r="149" spans="1:12" s="36" customFormat="1" ht="15" customHeight="1">
      <c r="A149" s="54"/>
      <c r="B149" s="55"/>
      <c r="C149" s="56"/>
      <c r="D149" s="57"/>
      <c r="E149" s="51"/>
      <c r="F149" s="58"/>
      <c r="G149" s="59"/>
      <c r="H149" s="47"/>
      <c r="I149" s="47"/>
      <c r="J149" s="47"/>
      <c r="K149" s="47"/>
      <c r="L149" s="47"/>
    </row>
    <row r="150" spans="1:12" s="36" customFormat="1" ht="15" customHeight="1">
      <c r="A150" s="49"/>
      <c r="B150" s="55"/>
      <c r="C150" s="56"/>
      <c r="D150" s="57"/>
      <c r="E150" s="51"/>
      <c r="F150" s="58"/>
      <c r="G150" s="59"/>
      <c r="H150" s="47"/>
      <c r="I150" s="47"/>
      <c r="J150" s="47"/>
      <c r="K150" s="47"/>
      <c r="L150" s="47"/>
    </row>
    <row r="151" spans="1:12" s="36" customFormat="1" ht="15" customHeight="1">
      <c r="A151" s="54" t="s">
        <v>18</v>
      </c>
      <c r="B151" s="55"/>
      <c r="C151" s="56"/>
      <c r="D151" s="57"/>
      <c r="E151" s="51"/>
      <c r="F151" s="58"/>
      <c r="G151" s="59"/>
      <c r="H151" s="47"/>
      <c r="I151" s="47"/>
      <c r="J151" s="47"/>
      <c r="K151" s="47"/>
      <c r="L151" s="47"/>
    </row>
    <row r="152" spans="1:12" s="36" customFormat="1" ht="15" customHeight="1">
      <c r="A152" s="49"/>
      <c r="B152" s="55"/>
      <c r="C152" s="56"/>
      <c r="D152" s="57"/>
      <c r="E152" s="51"/>
      <c r="F152" s="58"/>
      <c r="G152" s="59"/>
      <c r="H152" s="47"/>
      <c r="I152" s="47"/>
      <c r="J152" s="47"/>
      <c r="K152" s="47"/>
      <c r="L152" s="47"/>
    </row>
    <row r="153" spans="1:12" s="36" customFormat="1" ht="15" customHeight="1">
      <c r="A153" s="51"/>
      <c r="B153" s="55"/>
      <c r="C153" s="56"/>
      <c r="D153" s="57"/>
      <c r="E153" s="51"/>
      <c r="F153" s="58"/>
      <c r="G153" s="59"/>
      <c r="H153" s="47"/>
      <c r="I153" s="47"/>
      <c r="J153" s="47"/>
      <c r="K153" s="47"/>
      <c r="L153" s="47"/>
    </row>
    <row r="154" spans="1:12" s="36" customFormat="1" ht="15" customHeight="1">
      <c r="A154" s="60"/>
      <c r="B154" s="61"/>
      <c r="C154" s="62"/>
      <c r="D154" s="63"/>
      <c r="E154" s="63"/>
      <c r="F154" s="64"/>
      <c r="G154" s="65"/>
      <c r="H154" s="63"/>
      <c r="I154" s="63"/>
      <c r="J154" s="63"/>
    </row>
    <row r="155" spans="1:12" s="36" customFormat="1" ht="15" customHeight="1">
      <c r="A155" s="60"/>
      <c r="B155" s="61"/>
      <c r="C155" s="62"/>
      <c r="D155" s="63"/>
      <c r="E155" s="63"/>
      <c r="F155" s="64"/>
      <c r="G155" s="65"/>
      <c r="H155" s="63"/>
      <c r="I155" s="63"/>
      <c r="J155" s="63"/>
    </row>
    <row r="156" spans="1:12" s="36" customFormat="1" ht="15" customHeight="1">
      <c r="A156" s="60"/>
      <c r="B156" s="61"/>
      <c r="C156" s="62"/>
      <c r="D156" s="63"/>
      <c r="E156" s="63"/>
      <c r="F156" s="64"/>
      <c r="G156" s="65"/>
      <c r="H156" s="63"/>
      <c r="I156" s="63"/>
      <c r="J156" s="63"/>
    </row>
    <row r="157" spans="1:12" s="36" customFormat="1" ht="15" customHeight="1">
      <c r="A157" s="60"/>
      <c r="B157" s="61"/>
      <c r="C157" s="62"/>
      <c r="D157" s="63"/>
      <c r="E157" s="63"/>
      <c r="F157" s="64"/>
      <c r="G157" s="65"/>
      <c r="H157" s="63"/>
      <c r="I157" s="63"/>
      <c r="J157" s="63"/>
    </row>
    <row r="158" spans="1:12" s="36" customFormat="1" ht="15" customHeight="1">
      <c r="A158" s="60"/>
      <c r="B158" s="61"/>
      <c r="C158" s="62"/>
      <c r="D158" s="63"/>
      <c r="E158" s="63"/>
      <c r="F158" s="64"/>
      <c r="G158" s="65"/>
      <c r="H158" s="63"/>
      <c r="I158" s="63"/>
      <c r="J158" s="63"/>
    </row>
    <row r="159" spans="1:12" s="36" customFormat="1" ht="15" customHeight="1">
      <c r="A159" s="60"/>
      <c r="B159" s="61"/>
      <c r="C159" s="62"/>
      <c r="D159" s="63"/>
      <c r="E159" s="63"/>
      <c r="F159" s="64"/>
      <c r="G159" s="65"/>
      <c r="H159" s="63"/>
      <c r="I159" s="63"/>
      <c r="J159" s="63"/>
    </row>
    <row r="160" spans="1:12" s="36" customFormat="1" ht="15" customHeight="1">
      <c r="A160" s="60"/>
      <c r="B160" s="61"/>
      <c r="C160" s="62"/>
      <c r="D160" s="63"/>
      <c r="E160" s="63"/>
      <c r="F160" s="64"/>
      <c r="G160" s="65"/>
      <c r="H160" s="63"/>
      <c r="I160" s="63"/>
      <c r="J160" s="63"/>
    </row>
    <row r="161" spans="1:10" s="36" customFormat="1" ht="15" customHeight="1">
      <c r="A161" s="60"/>
      <c r="B161" s="61"/>
      <c r="C161" s="62"/>
      <c r="D161" s="63"/>
      <c r="E161" s="63"/>
      <c r="F161" s="64"/>
      <c r="G161" s="65"/>
      <c r="H161" s="63"/>
      <c r="I161" s="63"/>
      <c r="J161" s="63"/>
    </row>
    <row r="162" spans="1:10" s="36" customFormat="1" ht="15" customHeight="1">
      <c r="A162" s="60"/>
      <c r="B162" s="61"/>
      <c r="C162" s="62"/>
      <c r="D162" s="63"/>
      <c r="E162" s="63"/>
      <c r="F162" s="64"/>
      <c r="G162" s="65"/>
      <c r="H162" s="63"/>
      <c r="I162" s="63"/>
      <c r="J162" s="63"/>
    </row>
    <row r="163" spans="1:10" s="36" customFormat="1" ht="15" customHeight="1">
      <c r="A163" s="60"/>
      <c r="B163" s="61"/>
      <c r="C163" s="62"/>
      <c r="D163" s="63"/>
      <c r="E163" s="63"/>
      <c r="F163" s="64"/>
      <c r="G163" s="65"/>
      <c r="H163" s="63"/>
      <c r="I163" s="63"/>
      <c r="J163" s="63"/>
    </row>
    <row r="164" spans="1:10" s="36" customFormat="1" ht="15" customHeight="1">
      <c r="A164" s="60"/>
      <c r="B164" s="61"/>
      <c r="C164" s="62"/>
      <c r="D164" s="63"/>
      <c r="E164" s="63"/>
      <c r="F164" s="64"/>
      <c r="G164" s="65"/>
      <c r="H164" s="63"/>
      <c r="I164" s="63"/>
      <c r="J164" s="63"/>
    </row>
    <row r="165" spans="1:10" s="36" customFormat="1" ht="15" customHeight="1">
      <c r="A165" s="60"/>
      <c r="B165" s="61"/>
      <c r="C165" s="62"/>
      <c r="D165" s="63"/>
      <c r="E165" s="63"/>
      <c r="F165" s="64"/>
      <c r="G165" s="65"/>
      <c r="H165" s="63"/>
      <c r="I165" s="63"/>
      <c r="J165" s="63"/>
    </row>
    <row r="166" spans="1:10" s="36" customFormat="1" ht="15" customHeight="1">
      <c r="A166" s="60"/>
      <c r="B166" s="61"/>
      <c r="C166" s="62"/>
      <c r="D166" s="63"/>
      <c r="E166" s="63"/>
      <c r="F166" s="64"/>
      <c r="G166" s="65"/>
      <c r="H166" s="63"/>
      <c r="I166" s="63"/>
      <c r="J166" s="63"/>
    </row>
    <row r="167" spans="1:10" s="36" customFormat="1" ht="15" customHeight="1">
      <c r="A167" s="60"/>
      <c r="B167" s="61"/>
      <c r="C167" s="62"/>
      <c r="D167" s="63"/>
      <c r="E167" s="63"/>
      <c r="F167" s="64"/>
      <c r="G167" s="65"/>
      <c r="H167" s="63"/>
      <c r="I167" s="63"/>
      <c r="J167" s="63"/>
    </row>
    <row r="168" spans="1:10" s="36" customFormat="1" ht="15" customHeight="1">
      <c r="A168" s="60"/>
      <c r="B168" s="61"/>
      <c r="C168" s="62"/>
      <c r="D168" s="63"/>
      <c r="E168" s="63"/>
      <c r="F168" s="64"/>
      <c r="G168" s="65"/>
      <c r="H168" s="63"/>
      <c r="I168" s="63"/>
      <c r="J168" s="63"/>
    </row>
    <row r="169" spans="1:10" s="36" customFormat="1" ht="15" customHeight="1">
      <c r="A169" s="60"/>
      <c r="B169" s="61"/>
      <c r="C169" s="62"/>
      <c r="D169" s="63"/>
      <c r="E169" s="63"/>
      <c r="F169" s="64"/>
      <c r="G169" s="65"/>
      <c r="H169" s="63"/>
      <c r="I169" s="63"/>
      <c r="J169" s="63"/>
    </row>
    <row r="170" spans="1:10" s="36" customFormat="1" ht="15" customHeight="1">
      <c r="A170" s="60"/>
      <c r="B170" s="61"/>
      <c r="C170" s="62"/>
      <c r="D170" s="63"/>
      <c r="E170" s="63"/>
      <c r="F170" s="64"/>
      <c r="G170" s="65"/>
      <c r="H170" s="63"/>
      <c r="I170" s="63"/>
      <c r="J170" s="63"/>
    </row>
    <row r="171" spans="1:10" s="36" customFormat="1" ht="15" customHeight="1">
      <c r="A171" s="60"/>
      <c r="B171" s="61"/>
      <c r="C171" s="62"/>
      <c r="D171" s="63"/>
      <c r="E171" s="63"/>
      <c r="F171" s="64"/>
      <c r="G171" s="65"/>
      <c r="H171" s="63"/>
      <c r="I171" s="63"/>
      <c r="J171" s="63"/>
    </row>
    <row r="172" spans="1:10" s="36" customFormat="1" ht="15" customHeight="1">
      <c r="A172" s="60"/>
      <c r="B172" s="61"/>
      <c r="C172" s="62"/>
      <c r="D172" s="63"/>
      <c r="E172" s="63"/>
      <c r="F172" s="64"/>
      <c r="G172" s="65"/>
      <c r="H172" s="63"/>
      <c r="I172" s="63"/>
      <c r="J172" s="63"/>
    </row>
    <row r="173" spans="1:10" s="36" customFormat="1" ht="15" customHeight="1">
      <c r="A173" s="60"/>
      <c r="B173" s="61"/>
      <c r="C173" s="62"/>
      <c r="D173" s="63"/>
      <c r="E173" s="63"/>
      <c r="F173" s="64"/>
      <c r="G173" s="65"/>
      <c r="H173" s="63"/>
      <c r="I173" s="63"/>
      <c r="J173" s="63"/>
    </row>
  </sheetData>
  <sortState ref="B9:K141">
    <sortCondition ref="B9:B141"/>
    <sortCondition ref="C9:C141"/>
  </sortState>
  <mergeCells count="4">
    <mergeCell ref="A146:K146"/>
    <mergeCell ref="A143:J143"/>
    <mergeCell ref="A142:J142"/>
    <mergeCell ref="A145:K145"/>
  </mergeCells>
  <conditionalFormatting sqref="C147:C153 C1:C7">
    <cfRule type="duplicateValues" dxfId="27" priority="66"/>
  </conditionalFormatting>
  <conditionalFormatting sqref="C147:C153">
    <cfRule type="duplicateValues" dxfId="26" priority="65"/>
  </conditionalFormatting>
  <conditionalFormatting sqref="F147:F153 F1:F7">
    <cfRule type="duplicateValues" dxfId="25" priority="60"/>
    <cfRule type="duplicateValues" dxfId="24" priority="62"/>
    <cfRule type="duplicateValues" dxfId="23" priority="64"/>
  </conditionalFormatting>
  <conditionalFormatting sqref="C147:C153 C1:C7">
    <cfRule type="duplicateValues" dxfId="22" priority="61"/>
    <cfRule type="duplicateValues" dxfId="21" priority="63"/>
  </conditionalFormatting>
  <conditionalFormatting sqref="F147:F153 F1:F7">
    <cfRule type="duplicateValues" dxfId="20" priority="59"/>
  </conditionalFormatting>
  <conditionalFormatting sqref="F147:F153">
    <cfRule type="duplicateValues" dxfId="19" priority="58"/>
  </conditionalFormatting>
  <conditionalFormatting sqref="F144 F1:F8 F147:F1048576">
    <cfRule type="duplicateValues" dxfId="18" priority="53"/>
  </conditionalFormatting>
  <conditionalFormatting sqref="C144 C1:C8 C147:C1048576">
    <cfRule type="duplicateValues" dxfId="17" priority="50"/>
  </conditionalFormatting>
  <conditionalFormatting sqref="F144">
    <cfRule type="duplicateValues" dxfId="16" priority="39"/>
  </conditionalFormatting>
  <conditionalFormatting sqref="G7">
    <cfRule type="duplicateValues" dxfId="15" priority="73" stopIfTrue="1"/>
  </conditionalFormatting>
  <conditionalFormatting sqref="G7">
    <cfRule type="duplicateValues" dxfId="14" priority="74" stopIfTrue="1"/>
    <cfRule type="duplicateValues" dxfId="13" priority="75" stopIfTrue="1"/>
  </conditionalFormatting>
  <conditionalFormatting sqref="F1:F8 F144 F147:F1048576">
    <cfRule type="duplicateValues" dxfId="12" priority="104"/>
  </conditionalFormatting>
  <conditionalFormatting sqref="F83:F113 F1:F81 F120:F141 F115:F117 F144 F147:F1048576">
    <cfRule type="duplicateValues" dxfId="11" priority="10"/>
    <cfRule type="duplicateValues" dxfId="10" priority="11"/>
  </conditionalFormatting>
  <conditionalFormatting sqref="F9:F81 F83:F113 F120:F141 F115:F117">
    <cfRule type="duplicateValues" dxfId="9" priority="118"/>
  </conditionalFormatting>
  <conditionalFormatting sqref="F82">
    <cfRule type="duplicateValues" dxfId="8" priority="7"/>
    <cfRule type="duplicateValues" dxfId="7" priority="8"/>
  </conditionalFormatting>
  <conditionalFormatting sqref="F82">
    <cfRule type="duplicateValues" dxfId="6" priority="9"/>
  </conditionalFormatting>
  <conditionalFormatting sqref="F118:F119">
    <cfRule type="duplicateValues" dxfId="5" priority="4"/>
    <cfRule type="duplicateValues" dxfId="4" priority="5"/>
  </conditionalFormatting>
  <conditionalFormatting sqref="F118:F119">
    <cfRule type="duplicateValues" dxfId="3" priority="6"/>
  </conditionalFormatting>
  <conditionalFormatting sqref="F114">
    <cfRule type="duplicateValues" dxfId="2" priority="1"/>
    <cfRule type="duplicateValues" dxfId="1" priority="2"/>
  </conditionalFormatting>
  <conditionalFormatting sqref="F114">
    <cfRule type="duplicateValues" dxfId="0" priority="3"/>
  </conditionalFormatting>
  <dataValidations count="2">
    <dataValidation type="custom" allowBlank="1" showInputMessage="1" showErrorMessage="1" sqref="A14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47 A146:A147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2021-11-22T06:11:24Z</cp:lastPrinted>
  <dcterms:created xsi:type="dcterms:W3CDTF">2010-04-08T11:28:01Z</dcterms:created>
  <dcterms:modified xsi:type="dcterms:W3CDTF">2021-11-22T06:11:30Z</dcterms:modified>
</cp:coreProperties>
</file>