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L9" l="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L5" s="1"/>
  <c r="H6"/>
  <c r="L6" s="1"/>
  <c r="H7"/>
  <c r="L7" s="1"/>
  <c r="H8"/>
  <c r="L8" s="1"/>
  <c r="H10"/>
  <c r="L10" s="1"/>
  <c r="H11"/>
  <c r="L11" s="1"/>
  <c r="H12"/>
  <c r="L12" s="1"/>
  <c r="H13"/>
  <c r="L13" s="1"/>
  <c r="H14"/>
  <c r="L14" s="1"/>
  <c r="H4"/>
  <c r="L4" s="1"/>
  <c r="L15" s="1"/>
</calcChain>
</file>

<file path=xl/sharedStrings.xml><?xml version="1.0" encoding="utf-8"?>
<sst xmlns="http://schemas.openxmlformats.org/spreadsheetml/2006/main" count="73" uniqueCount="55">
  <si>
    <t>INVOICE
PRAGATI LOGISTICS,SAMANTA SAHI KHUNTIA LANE,8984191006
GST No:21AGHPB9356M1Z9</t>
  </si>
  <si>
    <t>01/3/2025</t>
  </si>
  <si>
    <t>966</t>
  </si>
  <si>
    <t>05/3/2025</t>
  </si>
  <si>
    <t>321</t>
  </si>
  <si>
    <t>320</t>
  </si>
  <si>
    <t>317</t>
  </si>
  <si>
    <t>323</t>
  </si>
  <si>
    <t>10/3/2025</t>
  </si>
  <si>
    <t>1010</t>
  </si>
  <si>
    <t>327</t>
  </si>
  <si>
    <t>18/3/2025</t>
  </si>
  <si>
    <t>1042</t>
  </si>
  <si>
    <t>20/3/2025</t>
  </si>
  <si>
    <t>334</t>
  </si>
  <si>
    <t>29/3/2025</t>
  </si>
  <si>
    <t>350</t>
  </si>
  <si>
    <t>349</t>
  </si>
  <si>
    <t>Thanking you for your business.
PRAGATI LOGISTICS</t>
  </si>
  <si>
    <t xml:space="preserve">GLAZE PLASTIC INDUSTRIES
Address:Choudwar Industrial Estate Plot No-174,Cuttack-754027 ODISHA,9437157800
GST No:21ADHPN2947D1ZV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</si>
  <si>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</si>
  <si>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</si>
  <si>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</si>
  <si>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</si>
  <si>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</si>
  <si>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</si>
  <si>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</si>
  <si>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</si>
  <si>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</si>
  <si>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JA/26869</t>
  </si>
  <si>
    <t>JA/27241</t>
  </si>
  <si>
    <t>JA/27242</t>
  </si>
  <si>
    <t>JA/27243</t>
  </si>
  <si>
    <t>JA/27320</t>
  </si>
  <si>
    <t>JA/27612</t>
  </si>
  <si>
    <t>JA/27613</t>
  </si>
  <si>
    <t>JA/28014</t>
  </si>
  <si>
    <t>JA/28150</t>
  </si>
  <si>
    <t>JA/28985</t>
  </si>
  <si>
    <t>JA/29223</t>
  </si>
  <si>
    <t>BALASORE</t>
  </si>
  <si>
    <t>PURI</t>
  </si>
  <si>
    <t>JALESWAR</t>
  </si>
  <si>
    <t>BARIPADA</t>
  </si>
  <si>
    <t>JAJPUR TOWN</t>
  </si>
  <si>
    <t>UDALA</t>
  </si>
  <si>
    <t>PIPILI</t>
  </si>
  <si>
    <t>CTC</t>
  </si>
  <si>
    <t>Kindly, verify &amp; confirm within 7 days, else GST will be filed by 20th APR, 2025. 
GST to be paid by Consignor under Reverse Charge Mechanism(RCM) as per GST.</t>
  </si>
  <si>
    <t>(RUPEES THREE THOUSAND SEVEN HUNDRED THIRTY SEVEN ONLY)</t>
  </si>
  <si>
    <t xml:space="preserve">Bill Date:31/03/2025
Bill NO : 39012
Total Amount:3737.00
</t>
  </si>
  <si>
    <t>DESTINATION</t>
  </si>
  <si>
    <t>HML</t>
  </si>
  <si>
    <t>DD. CH.</t>
  </si>
  <si>
    <t>BAISINGHA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</si>
</sst>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7</xdr:col>
      <xdr:colOff>142876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1" y="0"/>
          <a:ext cx="39052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R14" sqref="R14:R16"/>
    </sheetView>
  </sheetViews>
  <sheetFormatPr defaultRowHeight="15"/>
  <cols>
    <col min="1" max="1" width="3.7109375" style="1" customWidth="1"/>
    <col min="2" max="2" width="10" style="1" customWidth="1"/>
    <col min="3" max="3" width="9.42578125" style="1" customWidth="1"/>
    <col min="4" max="4" width="6.7109375" style="1" customWidth="1"/>
    <col min="5" max="5" width="13.5703125" style="1" bestFit="1" customWidth="1"/>
    <col min="6" max="6" width="8.140625" style="1" customWidth="1"/>
    <col min="7" max="7" width="5.7109375" style="1" customWidth="1"/>
    <col min="8" max="8" width="7.5703125" style="2" customWidth="1"/>
    <col min="9" max="9" width="6.85546875" style="2" customWidth="1"/>
    <col min="10" max="10" width="7.5703125" style="2" bestFit="1" customWidth="1"/>
    <col min="11" max="11" width="7.14062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7" t="s">
        <v>0</v>
      </c>
      <c r="J1" s="18"/>
      <c r="K1" s="18"/>
      <c r="L1" s="18"/>
    </row>
    <row r="2" spans="1:12" ht="80.25" customHeight="1">
      <c r="A2" s="22" t="s">
        <v>19</v>
      </c>
      <c r="B2" s="23"/>
      <c r="C2" s="23"/>
      <c r="D2" s="23"/>
      <c r="E2" s="23"/>
      <c r="F2" s="23"/>
      <c r="G2" s="23"/>
      <c r="H2" s="24"/>
      <c r="I2" s="17" t="s">
        <v>50</v>
      </c>
      <c r="J2" s="18"/>
      <c r="K2" s="18"/>
      <c r="L2" s="18"/>
    </row>
    <row r="3" spans="1:12" s="28" customFormat="1" ht="15" customHeight="1">
      <c r="A3" s="26" t="s">
        <v>20</v>
      </c>
      <c r="B3" s="26" t="s">
        <v>21</v>
      </c>
      <c r="C3" s="26" t="s">
        <v>22</v>
      </c>
      <c r="D3" s="26" t="s">
        <v>23</v>
      </c>
      <c r="E3" s="26" t="s">
        <v>51</v>
      </c>
      <c r="F3" s="26" t="s">
        <v>24</v>
      </c>
      <c r="G3" s="26" t="s">
        <v>25</v>
      </c>
      <c r="H3" s="27" t="s">
        <v>26</v>
      </c>
      <c r="I3" s="27" t="s">
        <v>52</v>
      </c>
      <c r="J3" s="27" t="s">
        <v>53</v>
      </c>
      <c r="K3" s="27" t="s">
        <v>27</v>
      </c>
      <c r="L3" s="27" t="s">
        <v>28</v>
      </c>
    </row>
    <row r="4" spans="1:12" ht="15" customHeight="1">
      <c r="A4" s="25">
        <v>1</v>
      </c>
      <c r="B4" s="4" t="s">
        <v>1</v>
      </c>
      <c r="C4" s="4" t="s">
        <v>29</v>
      </c>
      <c r="D4" s="10" t="s">
        <v>47</v>
      </c>
      <c r="E4" s="6" t="s">
        <v>40</v>
      </c>
      <c r="F4" s="4" t="s">
        <v>2</v>
      </c>
      <c r="G4" s="4">
        <v>2</v>
      </c>
      <c r="H4" s="5">
        <f>VLOOKUP(E4,'[1]GLAZE PLASTICS'!$C$4:$D$60,2,FALSE)</f>
        <v>100</v>
      </c>
      <c r="I4" s="5">
        <f>G4*2</f>
        <v>4</v>
      </c>
      <c r="J4" s="5">
        <f>G4*25</f>
        <v>50</v>
      </c>
      <c r="K4" s="5">
        <v>25</v>
      </c>
      <c r="L4" s="5">
        <f>G4*H4+I4+J4+K4</f>
        <v>279</v>
      </c>
    </row>
    <row r="5" spans="1:12" ht="15" customHeight="1">
      <c r="A5" s="25">
        <v>2</v>
      </c>
      <c r="B5" s="4" t="s">
        <v>3</v>
      </c>
      <c r="C5" s="4" t="s">
        <v>30</v>
      </c>
      <c r="D5" s="10" t="s">
        <v>47</v>
      </c>
      <c r="E5" s="6" t="s">
        <v>41</v>
      </c>
      <c r="F5" s="4" t="s">
        <v>4</v>
      </c>
      <c r="G5" s="4">
        <v>2</v>
      </c>
      <c r="H5" s="7">
        <f>VLOOKUP(E5,'[1]GLAZE PLASTICS'!$C$4:$D$60,2,FALSE)</f>
        <v>100</v>
      </c>
      <c r="I5" s="7">
        <f t="shared" ref="I5:I14" si="0">G5*2</f>
        <v>4</v>
      </c>
      <c r="J5" s="7">
        <f t="shared" ref="J5:J14" si="1">G5*25</f>
        <v>50</v>
      </c>
      <c r="K5" s="7">
        <v>25</v>
      </c>
      <c r="L5" s="7">
        <f t="shared" ref="L5:L13" si="2">G5*H5+I5+J5+K5</f>
        <v>279</v>
      </c>
    </row>
    <row r="6" spans="1:12" ht="15" customHeight="1">
      <c r="A6" s="25">
        <v>3</v>
      </c>
      <c r="B6" s="4" t="s">
        <v>3</v>
      </c>
      <c r="C6" s="4" t="s">
        <v>31</v>
      </c>
      <c r="D6" s="10" t="s">
        <v>47</v>
      </c>
      <c r="E6" s="6" t="s">
        <v>41</v>
      </c>
      <c r="F6" s="4" t="s">
        <v>5</v>
      </c>
      <c r="G6" s="4">
        <v>1</v>
      </c>
      <c r="H6" s="7">
        <f>VLOOKUP(E6,'[1]GLAZE PLASTICS'!$C$4:$D$60,2,FALSE)</f>
        <v>100</v>
      </c>
      <c r="I6" s="7">
        <f t="shared" si="0"/>
        <v>2</v>
      </c>
      <c r="J6" s="7">
        <f t="shared" si="1"/>
        <v>25</v>
      </c>
      <c r="K6" s="7">
        <v>25</v>
      </c>
      <c r="L6" s="7">
        <f t="shared" si="2"/>
        <v>152</v>
      </c>
    </row>
    <row r="7" spans="1:12" ht="15" customHeight="1">
      <c r="A7" s="25">
        <v>4</v>
      </c>
      <c r="B7" s="4" t="s">
        <v>3</v>
      </c>
      <c r="C7" s="4" t="s">
        <v>32</v>
      </c>
      <c r="D7" s="10" t="s">
        <v>47</v>
      </c>
      <c r="E7" s="6" t="s">
        <v>41</v>
      </c>
      <c r="F7" s="4" t="s">
        <v>6</v>
      </c>
      <c r="G7" s="4">
        <v>3</v>
      </c>
      <c r="H7" s="7">
        <f>VLOOKUP(E7,'[1]GLAZE PLASTICS'!$C$4:$D$60,2,FALSE)</f>
        <v>100</v>
      </c>
      <c r="I7" s="7">
        <f t="shared" si="0"/>
        <v>6</v>
      </c>
      <c r="J7" s="7">
        <f t="shared" si="1"/>
        <v>75</v>
      </c>
      <c r="K7" s="7">
        <v>25</v>
      </c>
      <c r="L7" s="7">
        <f t="shared" si="2"/>
        <v>406</v>
      </c>
    </row>
    <row r="8" spans="1:12" ht="15" customHeight="1">
      <c r="A8" s="25">
        <v>5</v>
      </c>
      <c r="B8" s="4" t="s">
        <v>3</v>
      </c>
      <c r="C8" s="4" t="s">
        <v>33</v>
      </c>
      <c r="D8" s="10" t="s">
        <v>47</v>
      </c>
      <c r="E8" s="6" t="s">
        <v>42</v>
      </c>
      <c r="F8" s="4" t="s">
        <v>7</v>
      </c>
      <c r="G8" s="4">
        <v>1</v>
      </c>
      <c r="H8" s="7">
        <f>VLOOKUP(E8,'[1]GLAZE PLASTICS'!$C$4:$D$60,2,FALSE)</f>
        <v>110</v>
      </c>
      <c r="I8" s="7">
        <f t="shared" si="0"/>
        <v>2</v>
      </c>
      <c r="J8" s="7">
        <f t="shared" si="1"/>
        <v>25</v>
      </c>
      <c r="K8" s="7">
        <v>25</v>
      </c>
      <c r="L8" s="7">
        <f t="shared" si="2"/>
        <v>162</v>
      </c>
    </row>
    <row r="9" spans="1:12" ht="15" customHeight="1">
      <c r="A9" s="25">
        <v>6</v>
      </c>
      <c r="B9" s="4" t="s">
        <v>8</v>
      </c>
      <c r="C9" s="4" t="s">
        <v>34</v>
      </c>
      <c r="D9" s="10" t="s">
        <v>47</v>
      </c>
      <c r="E9" s="6" t="s">
        <v>54</v>
      </c>
      <c r="F9" s="4" t="s">
        <v>9</v>
      </c>
      <c r="G9" s="4">
        <v>3</v>
      </c>
      <c r="H9" s="7">
        <v>130</v>
      </c>
      <c r="I9" s="7">
        <f t="shared" si="0"/>
        <v>6</v>
      </c>
      <c r="J9" s="7">
        <f t="shared" si="1"/>
        <v>75</v>
      </c>
      <c r="K9" s="7">
        <v>25</v>
      </c>
      <c r="L9" s="7">
        <f t="shared" si="2"/>
        <v>496</v>
      </c>
    </row>
    <row r="10" spans="1:12" ht="15" customHeight="1">
      <c r="A10" s="25">
        <v>7</v>
      </c>
      <c r="B10" s="4" t="s">
        <v>8</v>
      </c>
      <c r="C10" s="4" t="s">
        <v>35</v>
      </c>
      <c r="D10" s="10" t="s">
        <v>47</v>
      </c>
      <c r="E10" s="6" t="s">
        <v>43</v>
      </c>
      <c r="F10" s="4" t="s">
        <v>10</v>
      </c>
      <c r="G10" s="4">
        <v>1</v>
      </c>
      <c r="H10" s="7">
        <f>VLOOKUP(E10,'[1]GLAZE PLASTICS'!$C$4:$D$60,2,FALSE)</f>
        <v>100</v>
      </c>
      <c r="I10" s="7">
        <f t="shared" si="0"/>
        <v>2</v>
      </c>
      <c r="J10" s="7">
        <f t="shared" si="1"/>
        <v>25</v>
      </c>
      <c r="K10" s="7">
        <v>25</v>
      </c>
      <c r="L10" s="7">
        <f t="shared" si="2"/>
        <v>152</v>
      </c>
    </row>
    <row r="11" spans="1:12" ht="15" customHeight="1">
      <c r="A11" s="25">
        <v>8</v>
      </c>
      <c r="B11" s="4" t="s">
        <v>11</v>
      </c>
      <c r="C11" s="4" t="s">
        <v>36</v>
      </c>
      <c r="D11" s="10" t="s">
        <v>47</v>
      </c>
      <c r="E11" s="6" t="s">
        <v>44</v>
      </c>
      <c r="F11" s="4" t="s">
        <v>12</v>
      </c>
      <c r="G11" s="4">
        <v>7</v>
      </c>
      <c r="H11" s="7">
        <f>VLOOKUP(E11,'[1]GLAZE PLASTICS'!$C$4:$D$60,2,FALSE)</f>
        <v>100</v>
      </c>
      <c r="I11" s="7">
        <f t="shared" si="0"/>
        <v>14</v>
      </c>
      <c r="J11" s="7">
        <f t="shared" si="1"/>
        <v>175</v>
      </c>
      <c r="K11" s="7">
        <v>25</v>
      </c>
      <c r="L11" s="7">
        <f t="shared" si="2"/>
        <v>914</v>
      </c>
    </row>
    <row r="12" spans="1:12" ht="15" customHeight="1">
      <c r="A12" s="25">
        <v>9</v>
      </c>
      <c r="B12" s="4" t="s">
        <v>13</v>
      </c>
      <c r="C12" s="4" t="s">
        <v>37</v>
      </c>
      <c r="D12" s="10" t="s">
        <v>47</v>
      </c>
      <c r="E12" s="6" t="s">
        <v>45</v>
      </c>
      <c r="F12" s="4" t="s">
        <v>14</v>
      </c>
      <c r="G12" s="4">
        <v>2</v>
      </c>
      <c r="H12" s="7">
        <f>VLOOKUP(E12,'[1]GLAZE PLASTICS'!$C$4:$D$60,2,FALSE)</f>
        <v>130</v>
      </c>
      <c r="I12" s="7">
        <f t="shared" si="0"/>
        <v>4</v>
      </c>
      <c r="J12" s="7">
        <f t="shared" si="1"/>
        <v>50</v>
      </c>
      <c r="K12" s="7">
        <v>25</v>
      </c>
      <c r="L12" s="7">
        <f t="shared" si="2"/>
        <v>339</v>
      </c>
    </row>
    <row r="13" spans="1:12" ht="15" customHeight="1">
      <c r="A13" s="25">
        <v>10</v>
      </c>
      <c r="B13" s="4" t="s">
        <v>15</v>
      </c>
      <c r="C13" s="4" t="s">
        <v>38</v>
      </c>
      <c r="D13" s="10" t="s">
        <v>47</v>
      </c>
      <c r="E13" s="6" t="s">
        <v>46</v>
      </c>
      <c r="F13" s="4" t="s">
        <v>16</v>
      </c>
      <c r="G13" s="4">
        <v>1</v>
      </c>
      <c r="H13" s="7">
        <f>VLOOKUP(E13,'[1]GLAZE PLASTICS'!$C$4:$D$60,2,FALSE)</f>
        <v>100</v>
      </c>
      <c r="I13" s="7">
        <f t="shared" si="0"/>
        <v>2</v>
      </c>
      <c r="J13" s="7">
        <f t="shared" si="1"/>
        <v>25</v>
      </c>
      <c r="K13" s="7">
        <v>25</v>
      </c>
      <c r="L13" s="7">
        <f t="shared" si="2"/>
        <v>152</v>
      </c>
    </row>
    <row r="14" spans="1:12" ht="15" customHeight="1">
      <c r="A14" s="25">
        <v>11</v>
      </c>
      <c r="B14" s="4" t="s">
        <v>15</v>
      </c>
      <c r="C14" s="4" t="s">
        <v>39</v>
      </c>
      <c r="D14" s="10" t="s">
        <v>47</v>
      </c>
      <c r="E14" s="6" t="s">
        <v>41</v>
      </c>
      <c r="F14" s="4" t="s">
        <v>17</v>
      </c>
      <c r="G14" s="4">
        <v>3</v>
      </c>
      <c r="H14" s="7">
        <f>VLOOKUP(E14,'[1]GLAZE PLASTICS'!$C$4:$D$60,2,FALSE)</f>
        <v>100</v>
      </c>
      <c r="I14" s="7">
        <f t="shared" si="0"/>
        <v>6</v>
      </c>
      <c r="J14" s="7">
        <f t="shared" si="1"/>
        <v>75</v>
      </c>
      <c r="K14" s="7">
        <v>25</v>
      </c>
      <c r="L14" s="7">
        <f>G14*H14+I14+J14+K14</f>
        <v>406</v>
      </c>
    </row>
    <row r="15" spans="1:12" s="3" customFormat="1" ht="15" customHeight="1">
      <c r="A15" s="11" t="s">
        <v>49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8">
        <f>SUM(L4:L14)</f>
        <v>3737</v>
      </c>
    </row>
    <row r="16" spans="1:12" s="3" customFormat="1" ht="30" customHeight="1">
      <c r="A16" s="15" t="s">
        <v>48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1:12" s="3" customFormat="1" ht="30" customHeight="1">
      <c r="A17" s="15" t="s">
        <v>18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>
      <c r="G18" s="9">
        <f>SUM(G4:G14)</f>
        <v>26</v>
      </c>
    </row>
  </sheetData>
  <sortState ref="B4:L15">
    <sortCondition ref="B4:B15"/>
  </sortState>
  <mergeCells count="7">
    <mergeCell ref="A15:K15"/>
    <mergeCell ref="A16:L16"/>
    <mergeCell ref="A17:L17"/>
    <mergeCell ref="I1:L1"/>
    <mergeCell ref="I2:L2"/>
    <mergeCell ref="A1:H1"/>
    <mergeCell ref="A2:H2"/>
  </mergeCells>
  <conditionalFormatting sqref="C1:C1048576">
    <cfRule type="duplicateValues" dxfId="1" priority="1"/>
    <cfRule type="duplicateValues" dxfId="0" priority="2"/>
  </conditionalFormatting>
  <pageMargins left="0.56000000000000005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2025-04-07T06:27:28Z</cp:lastPrinted>
  <dcterms:created xsi:type="dcterms:W3CDTF">2025-04-05T07:13:35Z</dcterms:created>
  <dcterms:modified xsi:type="dcterms:W3CDTF">2025-04-15T12:49:51Z</dcterms:modified>
</cp:coreProperties>
</file>