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J7"/>
  <c r="I7"/>
  <c r="H7"/>
  <c r="L7" s="1"/>
  <c r="J6"/>
  <c r="I6"/>
  <c r="H6"/>
  <c r="J5"/>
  <c r="I5"/>
  <c r="H5"/>
  <c r="L5" s="1"/>
  <c r="J4"/>
  <c r="I4"/>
  <c r="H4"/>
  <c r="L4" l="1"/>
  <c r="L6"/>
  <c r="L8" s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<sst xmlns="http://schemas.openxmlformats.org/spreadsheetml/2006/main" count="38" uniqueCount="34">
  <si>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</si>
  <si>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</si>
  <si>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</si>
  <si>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</si>
  <si>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</si>
  <si>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</si>
  <si>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</si>
  <si>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INT. MIX RATE</t>
  </si>
  <si>
    <t>AMT.</t>
  </si>
  <si>
    <t>CTC</t>
  </si>
  <si>
    <t xml:space="preserve">
GITS FOOD PRODUCT PVT LTD
Address:Samanta sahi cuttack,9937006936
GST No:21AAACG1345D1ZG
</t>
  </si>
  <si>
    <t>ROURKELA</t>
  </si>
  <si>
    <t>SL.</t>
  </si>
  <si>
    <t>LR NO.</t>
  </si>
  <si>
    <t>INV. NO.</t>
  </si>
  <si>
    <t>DD.CH.</t>
  </si>
  <si>
    <t>LR CH.</t>
  </si>
  <si>
    <t>Kindly, verify &amp; confirm within 7 days, else GST will be filed by 20th DEC, 2024. 
GST to be paid by Consignor under Reverse Charge Mechanism(RCM) as per GST.</t>
  </si>
  <si>
    <t>01/11/2024</t>
  </si>
  <si>
    <t>PL/MA/10408</t>
  </si>
  <si>
    <t>892425</t>
  </si>
  <si>
    <t>BARIPADA</t>
  </si>
  <si>
    <t>07/11/2024</t>
  </si>
  <si>
    <t>PL/MA/10786</t>
  </si>
  <si>
    <t>1802425</t>
  </si>
  <si>
    <t>SAMBALPUR</t>
  </si>
  <si>
    <t>12/11/2024</t>
  </si>
  <si>
    <t>PL/MA/11051</t>
  </si>
  <si>
    <t>852425</t>
  </si>
  <si>
    <t>22/11/2024</t>
  </si>
  <si>
    <t>PL/MA/11507</t>
  </si>
  <si>
    <t>1922425</t>
  </si>
  <si>
    <t>(RUPEES ONE THOUSAND FIVE HUNDRED SEVENTY NINE ONLY)</t>
  </si>
  <si>
    <t>Bill Date: 30/11/2024
Bill NO : 28053
Total Amount: 1579.00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</si>
</sst>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323850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21957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F2">
            <v>0</v>
          </cell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  <cell r="F3">
            <v>0</v>
          </cell>
          <cell r="G3">
            <v>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F4">
            <v>0</v>
          </cell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  <cell r="F5">
            <v>0</v>
          </cell>
          <cell r="G5">
            <v>0</v>
          </cell>
        </row>
        <row r="6">
          <cell r="B6" t="str">
            <v>JAJPUR TOWN</v>
          </cell>
          <cell r="C6">
            <v>0</v>
          </cell>
          <cell r="D6">
            <v>73</v>
          </cell>
          <cell r="E6">
            <v>42</v>
          </cell>
          <cell r="F6">
            <v>0</v>
          </cell>
          <cell r="G6">
            <v>0</v>
          </cell>
        </row>
        <row r="7">
          <cell r="B7" t="str">
            <v>DOLASAHI</v>
          </cell>
          <cell r="C7">
            <v>0</v>
          </cell>
          <cell r="D7">
            <v>0</v>
          </cell>
          <cell r="E7">
            <v>42</v>
          </cell>
          <cell r="F7">
            <v>0</v>
          </cell>
          <cell r="G7">
            <v>0</v>
          </cell>
        </row>
        <row r="8">
          <cell r="B8" t="str">
            <v>GUAMAL</v>
          </cell>
          <cell r="C8">
            <v>0</v>
          </cell>
          <cell r="D8">
            <v>83</v>
          </cell>
          <cell r="E8">
            <v>45</v>
          </cell>
          <cell r="F8">
            <v>0</v>
          </cell>
          <cell r="G8">
            <v>0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C10">
            <v>0</v>
          </cell>
          <cell r="D10">
            <v>73</v>
          </cell>
          <cell r="E10">
            <v>50</v>
          </cell>
          <cell r="F10">
            <v>0</v>
          </cell>
          <cell r="G10">
            <v>0</v>
          </cell>
        </row>
        <row r="11">
          <cell r="B11" t="str">
            <v>BALIAPAL</v>
          </cell>
          <cell r="C11">
            <v>0</v>
          </cell>
          <cell r="D11">
            <v>100</v>
          </cell>
          <cell r="E11">
            <v>60</v>
          </cell>
          <cell r="F11">
            <v>0</v>
          </cell>
          <cell r="G11">
            <v>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  <cell r="F12">
            <v>0</v>
          </cell>
          <cell r="G12">
            <v>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  <cell r="F13">
            <v>0</v>
          </cell>
          <cell r="G13">
            <v>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  <cell r="F14">
            <v>0</v>
          </cell>
          <cell r="G14">
            <v>0</v>
          </cell>
        </row>
        <row r="15">
          <cell r="B15" t="str">
            <v>BALAKATI</v>
          </cell>
          <cell r="C15">
            <v>100</v>
          </cell>
          <cell r="D15">
            <v>73</v>
          </cell>
          <cell r="E15">
            <v>45</v>
          </cell>
          <cell r="F15">
            <v>0</v>
          </cell>
          <cell r="G15">
            <v>0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F16">
            <v>0</v>
          </cell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F17">
            <v>0</v>
          </cell>
          <cell r="G17">
            <v>40</v>
          </cell>
        </row>
        <row r="18">
          <cell r="B18" t="str">
            <v>JATNI</v>
          </cell>
          <cell r="C18">
            <v>0</v>
          </cell>
          <cell r="D18">
            <v>73</v>
          </cell>
          <cell r="E18">
            <v>0</v>
          </cell>
          <cell r="F18">
            <v>0</v>
          </cell>
          <cell r="G18">
            <v>0</v>
          </cell>
        </row>
        <row r="19">
          <cell r="B19" t="str">
            <v>KARANJIA</v>
          </cell>
          <cell r="C19">
            <v>0</v>
          </cell>
          <cell r="D19">
            <v>73</v>
          </cell>
          <cell r="E19">
            <v>45</v>
          </cell>
          <cell r="F19">
            <v>0</v>
          </cell>
          <cell r="G19">
            <v>0</v>
          </cell>
        </row>
        <row r="20">
          <cell r="B20" t="str">
            <v>KHURDA</v>
          </cell>
          <cell r="C20">
            <v>0</v>
          </cell>
          <cell r="D20">
            <v>73</v>
          </cell>
          <cell r="E20">
            <v>35</v>
          </cell>
          <cell r="F20">
            <v>0</v>
          </cell>
          <cell r="G20">
            <v>40</v>
          </cell>
        </row>
        <row r="21">
          <cell r="B21" t="str">
            <v>PATTAMUNDAI</v>
          </cell>
          <cell r="C21">
            <v>0</v>
          </cell>
          <cell r="D21">
            <v>73</v>
          </cell>
          <cell r="E21">
            <v>45</v>
          </cell>
          <cell r="F21">
            <v>0</v>
          </cell>
          <cell r="G21">
            <v>0</v>
          </cell>
        </row>
        <row r="22">
          <cell r="B22" t="str">
            <v>JANKIA</v>
          </cell>
          <cell r="C22">
            <v>0</v>
          </cell>
          <cell r="D22">
            <v>73</v>
          </cell>
          <cell r="E22">
            <v>35</v>
          </cell>
          <cell r="F22">
            <v>0</v>
          </cell>
          <cell r="G22">
            <v>0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  <cell r="F23">
            <v>0</v>
          </cell>
          <cell r="G23">
            <v>0</v>
          </cell>
        </row>
        <row r="24">
          <cell r="B24" t="str">
            <v>SALIPUR</v>
          </cell>
          <cell r="C24">
            <v>100</v>
          </cell>
          <cell r="D24">
            <v>73</v>
          </cell>
          <cell r="E24">
            <v>0</v>
          </cell>
          <cell r="F24">
            <v>0</v>
          </cell>
          <cell r="G24">
            <v>0</v>
          </cell>
        </row>
        <row r="25">
          <cell r="B25" t="str">
            <v>NEMALA</v>
          </cell>
          <cell r="C25">
            <v>0</v>
          </cell>
          <cell r="D25">
            <v>73</v>
          </cell>
          <cell r="E25">
            <v>0</v>
          </cell>
          <cell r="F25">
            <v>0</v>
          </cell>
          <cell r="G25">
            <v>0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  <cell r="F26">
            <v>0</v>
          </cell>
          <cell r="G26">
            <v>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  <cell r="F27">
            <v>0</v>
          </cell>
          <cell r="G27">
            <v>0</v>
          </cell>
        </row>
        <row r="28">
          <cell r="B28" t="str">
            <v>JALESWAR</v>
          </cell>
          <cell r="C28">
            <v>0</v>
          </cell>
          <cell r="D28">
            <v>90</v>
          </cell>
          <cell r="E28">
            <v>50</v>
          </cell>
          <cell r="F28">
            <v>0</v>
          </cell>
          <cell r="G28">
            <v>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  <cell r="F29">
            <v>0</v>
          </cell>
          <cell r="G29">
            <v>0</v>
          </cell>
        </row>
        <row r="30">
          <cell r="B30" t="str">
            <v>BETANATI</v>
          </cell>
          <cell r="C30">
            <v>0</v>
          </cell>
          <cell r="D30">
            <v>100</v>
          </cell>
          <cell r="E30">
            <v>50</v>
          </cell>
          <cell r="F30">
            <v>0</v>
          </cell>
          <cell r="G30">
            <v>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  <cell r="F31">
            <v>0</v>
          </cell>
          <cell r="G31">
            <v>0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F32">
            <v>0</v>
          </cell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  <cell r="F33">
            <v>0</v>
          </cell>
          <cell r="G33">
            <v>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  <cell r="E34">
            <v>0</v>
          </cell>
          <cell r="F34">
            <v>0</v>
          </cell>
          <cell r="G34">
            <v>0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F35">
            <v>0</v>
          </cell>
          <cell r="G35">
            <v>45</v>
          </cell>
        </row>
        <row r="36">
          <cell r="B36" t="str">
            <v>BALASORE</v>
          </cell>
          <cell r="C36">
            <v>100</v>
          </cell>
          <cell r="D36">
            <v>0</v>
          </cell>
          <cell r="E36">
            <v>0</v>
          </cell>
          <cell r="F36">
            <v>0</v>
          </cell>
          <cell r="G36">
            <v>40</v>
          </cell>
        </row>
        <row r="37">
          <cell r="B37" t="str">
            <v>BERHAMPUR</v>
          </cell>
          <cell r="C37">
            <v>0</v>
          </cell>
          <cell r="D37">
            <v>0</v>
          </cell>
          <cell r="E37">
            <v>0</v>
          </cell>
          <cell r="F37">
            <v>37</v>
          </cell>
          <cell r="G37">
            <v>40</v>
          </cell>
        </row>
        <row r="38">
          <cell r="B38" t="str">
            <v>GOBINDPUR</v>
          </cell>
          <cell r="C38">
            <v>0</v>
          </cell>
          <cell r="D38">
            <v>73</v>
          </cell>
          <cell r="E38">
            <v>40</v>
          </cell>
          <cell r="F38">
            <v>0</v>
          </cell>
          <cell r="G38">
            <v>0</v>
          </cell>
        </row>
        <row r="39">
          <cell r="B39" t="str">
            <v>JEYPORE</v>
          </cell>
          <cell r="C39">
            <v>141</v>
          </cell>
          <cell r="D39">
            <v>0</v>
          </cell>
          <cell r="E39">
            <v>0</v>
          </cell>
          <cell r="F39">
            <v>0</v>
          </cell>
          <cell r="G39">
            <v>60</v>
          </cell>
        </row>
        <row r="40">
          <cell r="B40" t="str">
            <v>KAKATPUR</v>
          </cell>
          <cell r="C40">
            <v>0</v>
          </cell>
          <cell r="D40">
            <v>73</v>
          </cell>
          <cell r="E40">
            <v>40</v>
          </cell>
          <cell r="F40">
            <v>0</v>
          </cell>
          <cell r="G40">
            <v>0</v>
          </cell>
        </row>
        <row r="41">
          <cell r="B41" t="str">
            <v>KHARIAR ROAD</v>
          </cell>
          <cell r="C41">
            <v>0</v>
          </cell>
          <cell r="D41">
            <v>0</v>
          </cell>
          <cell r="E41">
            <v>0</v>
          </cell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  <cell r="F42">
            <v>0</v>
          </cell>
          <cell r="G42">
            <v>0</v>
          </cell>
        </row>
        <row r="43">
          <cell r="B43" t="str">
            <v>NALCO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40</v>
          </cell>
        </row>
        <row r="44">
          <cell r="B44" t="str">
            <v>BARGARH</v>
          </cell>
          <cell r="C44">
            <v>0</v>
          </cell>
          <cell r="D44">
            <v>110</v>
          </cell>
          <cell r="E44">
            <v>50</v>
          </cell>
          <cell r="F44">
            <v>0</v>
          </cell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F45">
            <v>0</v>
          </cell>
          <cell r="G45">
            <v>45</v>
          </cell>
        </row>
        <row r="46">
          <cell r="B46" t="str">
            <v>MOCHINDA</v>
          </cell>
          <cell r="C46">
            <v>0</v>
          </cell>
          <cell r="D46">
            <v>100</v>
          </cell>
          <cell r="E46">
            <v>50</v>
          </cell>
          <cell r="F46">
            <v>0</v>
          </cell>
          <cell r="G46">
            <v>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  <cell r="F47">
            <v>0</v>
          </cell>
          <cell r="G47">
            <v>0</v>
          </cell>
        </row>
        <row r="48">
          <cell r="B48" t="str">
            <v>SISUA</v>
          </cell>
          <cell r="C48">
            <v>100</v>
          </cell>
          <cell r="D48">
            <v>73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F49">
            <v>0</v>
          </cell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  <cell r="G50">
            <v>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  <cell r="F51">
            <v>0</v>
          </cell>
          <cell r="G51">
            <v>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  <cell r="F52">
            <v>0</v>
          </cell>
          <cell r="G52">
            <v>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  <cell r="F53">
            <v>0</v>
          </cell>
          <cell r="G53">
            <v>0</v>
          </cell>
        </row>
        <row r="54">
          <cell r="B54" t="str">
            <v>BIRAMITRAPUR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  <cell r="F55">
            <v>0</v>
          </cell>
          <cell r="G55">
            <v>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  <cell r="G56">
            <v>0</v>
          </cell>
        </row>
        <row r="57">
          <cell r="B57" t="str">
            <v>ROURKELA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45</v>
          </cell>
        </row>
        <row r="58">
          <cell r="B58" t="str">
            <v>RAJ KHARIAR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75</v>
          </cell>
        </row>
        <row r="59">
          <cell r="B59" t="str">
            <v>CHHANAGIRI</v>
          </cell>
          <cell r="C59">
            <v>0</v>
          </cell>
          <cell r="D59">
            <v>73</v>
          </cell>
          <cell r="E59">
            <v>50</v>
          </cell>
          <cell r="F59">
            <v>0</v>
          </cell>
          <cell r="G59">
            <v>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  <cell r="F60">
            <v>0</v>
          </cell>
          <cell r="G60">
            <v>0</v>
          </cell>
        </row>
        <row r="61">
          <cell r="B61" t="str">
            <v>BRAHMAGIRI</v>
          </cell>
          <cell r="C61">
            <v>0</v>
          </cell>
          <cell r="D61">
            <v>83</v>
          </cell>
          <cell r="E61">
            <v>50</v>
          </cell>
          <cell r="F61">
            <v>0</v>
          </cell>
          <cell r="G61">
            <v>0</v>
          </cell>
        </row>
        <row r="62">
          <cell r="B62" t="str">
            <v>SAMBALPUR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45</v>
          </cell>
        </row>
        <row r="63">
          <cell r="B63" t="str">
            <v>RAYAGADA</v>
          </cell>
          <cell r="C63">
            <v>145</v>
          </cell>
          <cell r="D63">
            <v>0</v>
          </cell>
          <cell r="E63">
            <v>60</v>
          </cell>
          <cell r="F63">
            <v>0</v>
          </cell>
          <cell r="G63">
            <v>0</v>
          </cell>
        </row>
        <row r="64">
          <cell r="B64" t="str">
            <v>CHANDPUR</v>
          </cell>
          <cell r="C64">
            <v>0</v>
          </cell>
          <cell r="D64">
            <v>73</v>
          </cell>
          <cell r="E64">
            <v>50</v>
          </cell>
          <cell r="F64">
            <v>0</v>
          </cell>
          <cell r="G64">
            <v>0</v>
          </cell>
        </row>
        <row r="65">
          <cell r="B65" t="str">
            <v>UMERKOT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70</v>
          </cell>
        </row>
        <row r="66">
          <cell r="B66" t="str">
            <v>RAJ NILAGIRI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48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  <cell r="F67">
            <v>0</v>
          </cell>
          <cell r="G67">
            <v>40</v>
          </cell>
        </row>
        <row r="68">
          <cell r="B68" t="str">
            <v>KEONJHAR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40</v>
          </cell>
        </row>
        <row r="69">
          <cell r="B69" t="str">
            <v>DEOGARH</v>
          </cell>
          <cell r="C69">
            <v>0</v>
          </cell>
          <cell r="D69">
            <v>130</v>
          </cell>
          <cell r="E69">
            <v>70</v>
          </cell>
          <cell r="F69">
            <v>0</v>
          </cell>
          <cell r="G69">
            <v>0</v>
          </cell>
        </row>
        <row r="70">
          <cell r="B70" t="str">
            <v>JHARSUGUDA</v>
          </cell>
          <cell r="C70">
            <v>0</v>
          </cell>
          <cell r="D70">
            <v>110</v>
          </cell>
          <cell r="E70">
            <v>50</v>
          </cell>
          <cell r="F70">
            <v>0</v>
          </cell>
          <cell r="G70">
            <v>0</v>
          </cell>
        </row>
        <row r="71">
          <cell r="B71" t="str">
            <v>CHANDANESWAR</v>
          </cell>
          <cell r="C71">
            <v>0</v>
          </cell>
          <cell r="D71">
            <v>120</v>
          </cell>
          <cell r="E71">
            <v>65</v>
          </cell>
          <cell r="F71">
            <v>0</v>
          </cell>
          <cell r="G71">
            <v>0</v>
          </cell>
        </row>
        <row r="72">
          <cell r="B72" t="str">
            <v>REDHAKHOL</v>
          </cell>
          <cell r="C72">
            <v>0</v>
          </cell>
          <cell r="D72">
            <v>120</v>
          </cell>
          <cell r="E72">
            <v>0</v>
          </cell>
          <cell r="F72">
            <v>0</v>
          </cell>
          <cell r="G7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Z3" sqref="Y3:Z3"/>
    </sheetView>
  </sheetViews>
  <sheetFormatPr defaultRowHeight="15"/>
  <cols>
    <col min="1" max="1" width="4.140625" style="1" customWidth="1"/>
    <col min="2" max="2" width="10.7109375" style="1" bestFit="1" customWidth="1"/>
    <col min="3" max="3" width="13.28515625" style="1" customWidth="1"/>
    <col min="4" max="4" width="8.7109375" style="1" bestFit="1" customWidth="1"/>
    <col min="5" max="5" width="6.7109375" style="1" customWidth="1"/>
    <col min="6" max="6" width="14.85546875" style="1" customWidth="1"/>
    <col min="7" max="7" width="5.42578125" style="1" bestFit="1" customWidth="1"/>
    <col min="8" max="8" width="8.7109375" style="1" customWidth="1"/>
    <col min="9" max="9" width="5.5703125" style="2" bestFit="1" customWidth="1"/>
    <col min="10" max="10" width="7.140625" style="2" bestFit="1" customWidth="1"/>
    <col min="11" max="11" width="6.7109375" style="2" customWidth="1"/>
    <col min="12" max="12" width="8.28515625" style="2" customWidth="1"/>
    <col min="13" max="16384" width="9.140625" style="1"/>
  </cols>
  <sheetData>
    <row r="1" spans="1:12" ht="90" customHeight="1">
      <c r="A1" s="27"/>
      <c r="B1" s="27"/>
      <c r="C1" s="27"/>
      <c r="D1" s="27"/>
      <c r="E1" s="27"/>
      <c r="F1" s="27"/>
      <c r="G1" s="27"/>
      <c r="H1" s="23" t="s">
        <v>0</v>
      </c>
      <c r="I1" s="24"/>
      <c r="J1" s="24"/>
      <c r="K1" s="24"/>
      <c r="L1" s="25"/>
    </row>
    <row r="2" spans="1:12" s="11" customFormat="1" ht="64.5" customHeight="1">
      <c r="A2" s="28" t="s">
        <v>10</v>
      </c>
      <c r="B2" s="29"/>
      <c r="C2" s="29"/>
      <c r="D2" s="29"/>
      <c r="E2" s="29"/>
      <c r="F2" s="29"/>
      <c r="G2" s="30"/>
      <c r="H2" s="26" t="s">
        <v>33</v>
      </c>
      <c r="I2" s="24"/>
      <c r="J2" s="24"/>
      <c r="K2" s="24"/>
      <c r="L2" s="25"/>
    </row>
    <row r="3" spans="1:12" s="5" customFormat="1" ht="33.75" customHeight="1">
      <c r="A3" s="13" t="s">
        <v>12</v>
      </c>
      <c r="B3" s="13" t="s">
        <v>2</v>
      </c>
      <c r="C3" s="13" t="s">
        <v>13</v>
      </c>
      <c r="D3" s="13" t="s">
        <v>14</v>
      </c>
      <c r="E3" s="13" t="s">
        <v>3</v>
      </c>
      <c r="F3" s="13" t="s">
        <v>4</v>
      </c>
      <c r="G3" s="13" t="s">
        <v>5</v>
      </c>
      <c r="H3" s="4" t="s">
        <v>7</v>
      </c>
      <c r="I3" s="14" t="s">
        <v>6</v>
      </c>
      <c r="J3" s="14" t="s">
        <v>15</v>
      </c>
      <c r="K3" s="14" t="s">
        <v>16</v>
      </c>
      <c r="L3" s="14" t="s">
        <v>8</v>
      </c>
    </row>
    <row r="4" spans="1:12" s="5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15" t="s">
        <v>9</v>
      </c>
      <c r="F4" s="7" t="s">
        <v>21</v>
      </c>
      <c r="G4" s="7">
        <v>2</v>
      </c>
      <c r="H4" s="8">
        <f>VLOOKUP(F4,[1]Sheet1!$B$1:$G$79,6,FALSE)</f>
        <v>45</v>
      </c>
      <c r="I4" s="8">
        <f>G4*1</f>
        <v>2</v>
      </c>
      <c r="J4" s="8">
        <f>G4*5</f>
        <v>10</v>
      </c>
      <c r="K4" s="8">
        <v>25</v>
      </c>
      <c r="L4" s="8">
        <f>G4*H4+I4+J4+K4</f>
        <v>127</v>
      </c>
    </row>
    <row r="5" spans="1:12" s="5" customFormat="1" ht="15" customHeight="1">
      <c r="A5" s="6">
        <v>2</v>
      </c>
      <c r="B5" s="7" t="s">
        <v>22</v>
      </c>
      <c r="C5" s="7" t="s">
        <v>23</v>
      </c>
      <c r="D5" s="7" t="s">
        <v>24</v>
      </c>
      <c r="E5" s="15" t="s">
        <v>9</v>
      </c>
      <c r="F5" s="7" t="s">
        <v>25</v>
      </c>
      <c r="G5" s="7">
        <v>8</v>
      </c>
      <c r="H5" s="8">
        <f>VLOOKUP(F5,[1]Sheet1!$B$1:$G$79,6,FALSE)</f>
        <v>45</v>
      </c>
      <c r="I5" s="8">
        <f t="shared" ref="I5:I7" si="0">G5*1</f>
        <v>8</v>
      </c>
      <c r="J5" s="8">
        <f t="shared" ref="J5:J7" si="1">G5*5</f>
        <v>40</v>
      </c>
      <c r="K5" s="8">
        <v>25</v>
      </c>
      <c r="L5" s="8">
        <f t="shared" ref="L5:L7" si="2">G5*H5+I5+J5+K5</f>
        <v>433</v>
      </c>
    </row>
    <row r="6" spans="1:12" s="5" customFormat="1" ht="15" customHeight="1">
      <c r="A6" s="6">
        <v>3</v>
      </c>
      <c r="B6" s="7" t="s">
        <v>26</v>
      </c>
      <c r="C6" s="7" t="s">
        <v>27</v>
      </c>
      <c r="D6" s="7" t="s">
        <v>28</v>
      </c>
      <c r="E6" s="15" t="s">
        <v>9</v>
      </c>
      <c r="F6" s="7" t="s">
        <v>11</v>
      </c>
      <c r="G6" s="7">
        <v>8</v>
      </c>
      <c r="H6" s="8">
        <f>VLOOKUP(F6,[1]Sheet1!$B$1:$G$79,6,FALSE)</f>
        <v>45</v>
      </c>
      <c r="I6" s="8">
        <f t="shared" si="0"/>
        <v>8</v>
      </c>
      <c r="J6" s="8">
        <f t="shared" si="1"/>
        <v>40</v>
      </c>
      <c r="K6" s="8">
        <v>25</v>
      </c>
      <c r="L6" s="8">
        <f t="shared" si="2"/>
        <v>433</v>
      </c>
    </row>
    <row r="7" spans="1:12" s="5" customFormat="1" ht="15" customHeight="1">
      <c r="A7" s="6">
        <v>4</v>
      </c>
      <c r="B7" s="7" t="s">
        <v>29</v>
      </c>
      <c r="C7" s="7" t="s">
        <v>30</v>
      </c>
      <c r="D7" s="7" t="s">
        <v>31</v>
      </c>
      <c r="E7" s="15" t="s">
        <v>9</v>
      </c>
      <c r="F7" s="7" t="s">
        <v>11</v>
      </c>
      <c r="G7" s="7">
        <v>11</v>
      </c>
      <c r="H7" s="8">
        <f>VLOOKUP(F7,[1]Sheet1!$B$1:$G$79,6,FALSE)</f>
        <v>45</v>
      </c>
      <c r="I7" s="8">
        <f t="shared" si="0"/>
        <v>11</v>
      </c>
      <c r="J7" s="8">
        <f t="shared" si="1"/>
        <v>55</v>
      </c>
      <c r="K7" s="8">
        <v>25</v>
      </c>
      <c r="L7" s="8">
        <f t="shared" si="2"/>
        <v>586</v>
      </c>
    </row>
    <row r="8" spans="1:12" s="5" customFormat="1" ht="15" customHeight="1">
      <c r="A8" s="31" t="s">
        <v>32</v>
      </c>
      <c r="B8" s="32"/>
      <c r="C8" s="32"/>
      <c r="D8" s="32"/>
      <c r="E8" s="32"/>
      <c r="F8" s="32"/>
      <c r="G8" s="32"/>
      <c r="H8" s="32"/>
      <c r="I8" s="32"/>
      <c r="J8" s="32"/>
      <c r="K8" s="33"/>
      <c r="L8" s="16">
        <f>SUM(L4:L7)</f>
        <v>1579</v>
      </c>
    </row>
    <row r="9" spans="1:12" s="5" customFormat="1">
      <c r="A9" s="9"/>
      <c r="B9"/>
      <c r="C9"/>
      <c r="D9"/>
      <c r="E9"/>
      <c r="F9"/>
      <c r="G9" s="12">
        <f>SUM(G4:G7)</f>
        <v>29</v>
      </c>
      <c r="H9" s="10"/>
      <c r="I9" s="10"/>
      <c r="J9" s="10"/>
      <c r="K9" s="10"/>
      <c r="L9" s="10"/>
    </row>
    <row r="10" spans="1:12" s="3" customFormat="1" ht="33.75" customHeight="1">
      <c r="A10" s="17" t="s">
        <v>17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  <c r="L10" s="20"/>
    </row>
    <row r="11" spans="1:12" s="3" customFormat="1" ht="30" customHeight="1">
      <c r="A11" s="21" t="s">
        <v>1</v>
      </c>
      <c r="B11" s="21"/>
      <c r="C11" s="21"/>
      <c r="D11" s="21"/>
      <c r="E11" s="21"/>
      <c r="F11" s="21"/>
      <c r="G11" s="21"/>
      <c r="H11" s="21"/>
      <c r="I11" s="22"/>
      <c r="J11" s="22"/>
      <c r="K11" s="22"/>
      <c r="L11" s="22"/>
    </row>
  </sheetData>
  <sortState ref="B4:L17">
    <sortCondition ref="B4:B17"/>
    <sortCondition ref="C4:C17"/>
  </sortState>
  <mergeCells count="7">
    <mergeCell ref="A10:L10"/>
    <mergeCell ref="A11:L11"/>
    <mergeCell ref="H1:L1"/>
    <mergeCell ref="H2:L2"/>
    <mergeCell ref="A1:G1"/>
    <mergeCell ref="A2:G2"/>
    <mergeCell ref="A8:K8"/>
  </mergeCells>
  <pageMargins left="0.28999999999999998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2024-12-09T13:14:27Z</cp:lastPrinted>
  <dcterms:created xsi:type="dcterms:W3CDTF">2024-03-10T06:34:17Z</dcterms:created>
  <dcterms:modified xsi:type="dcterms:W3CDTF">2024-12-09T13:14:28Z</dcterms:modified>
</cp:coreProperties>
</file>