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4" i="1"/>
  <c r="I5"/>
  <c r="K5" s="1"/>
  <c r="I6"/>
  <c r="K6" s="1"/>
  <c r="I7"/>
  <c r="K7" s="1"/>
  <c r="I8"/>
  <c r="K8" s="1"/>
  <c r="I9"/>
  <c r="K9" s="1"/>
  <c r="I10"/>
  <c r="K10" s="1"/>
  <c r="I4"/>
  <c r="H14"/>
  <c r="G14"/>
  <c r="K11" l="1"/>
</calcChain>
</file>

<file path=xl/sharedStrings.xml><?xml version="1.0" encoding="utf-8"?>
<sst xmlns="http://schemas.openxmlformats.org/spreadsheetml/2006/main" count="52" uniqueCount="41">
  <si>
    <t>02/7/2025</t>
  </si>
  <si>
    <t>5610</t>
  </si>
  <si>
    <t>04/7/2025</t>
  </si>
  <si>
    <t>5612</t>
  </si>
  <si>
    <t>10/7/2025</t>
  </si>
  <si>
    <t>5628/5620</t>
  </si>
  <si>
    <t>5618</t>
  </si>
  <si>
    <t>5621</t>
  </si>
  <si>
    <t>5648</t>
  </si>
  <si>
    <t>15/7/2025</t>
  </si>
  <si>
    <t>5659/60</t>
  </si>
  <si>
    <t>JA/06344</t>
  </si>
  <si>
    <t>JA/06546</t>
  </si>
  <si>
    <t>JA/06794</t>
  </si>
  <si>
    <t>JA/06807</t>
  </si>
  <si>
    <t>JA/06827</t>
  </si>
  <si>
    <t>JA/06843</t>
  </si>
  <si>
    <t>JA/07062</t>
  </si>
  <si>
    <t>RAIGHAR</t>
  </si>
  <si>
    <t>BETADA</t>
  </si>
  <si>
    <t>GODIPALI</t>
  </si>
  <si>
    <t>BALASORE</t>
  </si>
  <si>
    <t>KUMULIPUT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</si>
  <si>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</si>
  <si>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</si>
  <si>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</si>
  <si>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</si>
  <si>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</si>
  <si>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</si>
  <si>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</si>
  <si>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</si>
  <si>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</si>
  <si>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</si>
  <si>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LR.CH.</t>
  </si>
  <si>
    <t>AMOUNT</t>
  </si>
  <si>
    <t>INVOICE
PRAGATI LOGISTICS,SAMANTA SAHI KHUNTIA LANE,8984191006
GST No:21AGHPB9356M1Z9</t>
  </si>
  <si>
    <t xml:space="preserve">MEGHMANI ORGANICS LIMITED
Address:PLOT NO. 70 PLOT NO. 2340-2477 P KHATA NO. - 280 INDUSTRIAL ESTATE JAGATPUR JAGATPUR CUTTACK ODISHA,7608000244
GST No:21AANCM0056E1ZX
</t>
  </si>
  <si>
    <t xml:space="preserve">Bill Date: 30/06/2025
Bill NO : 9439
Total Amount: 208.00
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</si>
  <si>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</si>
  <si>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</si>
  <si>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(RUPEES FOUR THOUSAND FOUR HUNDRED NINETY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</si>
</sst>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438150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576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  <row r="329">
          <cell r="C329" t="str">
            <v xml:space="preserve">BANDHABHUIN </v>
          </cell>
          <cell r="E329">
            <v>3.75</v>
          </cell>
        </row>
        <row r="330">
          <cell r="C330" t="str">
            <v>BETNOTI</v>
          </cell>
          <cell r="E330">
            <v>4.88</v>
          </cell>
        </row>
        <row r="331">
          <cell r="C331" t="str">
            <v>CHANDBALI</v>
          </cell>
          <cell r="E331">
            <v>3.75</v>
          </cell>
        </row>
        <row r="332">
          <cell r="C332" t="str">
            <v>CHURAHANDI</v>
          </cell>
          <cell r="E332">
            <v>4.88</v>
          </cell>
        </row>
        <row r="333">
          <cell r="C333" t="str">
            <v>JATABAL</v>
          </cell>
          <cell r="E333">
            <v>4.88</v>
          </cell>
        </row>
        <row r="334">
          <cell r="C334" t="str">
            <v>GULUMUNDA</v>
          </cell>
          <cell r="E334">
            <v>4.88</v>
          </cell>
        </row>
        <row r="335">
          <cell r="C335" t="str">
            <v>EKAMBA</v>
          </cell>
          <cell r="E335">
            <v>4.88</v>
          </cell>
        </row>
        <row r="336">
          <cell r="C336" t="str">
            <v>KUNDURA</v>
          </cell>
          <cell r="E336">
            <v>4.88</v>
          </cell>
        </row>
        <row r="337">
          <cell r="C337" t="str">
            <v>SANAGARH</v>
          </cell>
          <cell r="E337">
            <v>3.75</v>
          </cell>
        </row>
        <row r="338">
          <cell r="C338" t="str">
            <v>PANITIRA</v>
          </cell>
          <cell r="E338">
            <v>3.75</v>
          </cell>
        </row>
        <row r="339">
          <cell r="C339" t="str">
            <v>S RAMPUR</v>
          </cell>
          <cell r="E339">
            <v>4.88</v>
          </cell>
        </row>
        <row r="340">
          <cell r="C340" t="str">
            <v>PAIKAMAL</v>
          </cell>
          <cell r="E340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1.28515625" bestFit="1" customWidth="1"/>
    <col min="7" max="7" width="5.42578125" bestFit="1" customWidth="1"/>
    <col min="8" max="8" width="8.28515625" bestFit="1" customWidth="1"/>
    <col min="9" max="9" width="7.7109375" customWidth="1"/>
    <col min="10" max="10" width="8.14062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7"/>
      <c r="I1" s="18" t="s">
        <v>35</v>
      </c>
      <c r="J1" s="19"/>
      <c r="K1" s="19"/>
    </row>
    <row r="2" spans="1:11" s="1" customFormat="1" ht="90" customHeight="1">
      <c r="A2" s="20" t="s">
        <v>36</v>
      </c>
      <c r="B2" s="21"/>
      <c r="C2" s="21"/>
      <c r="D2" s="21"/>
      <c r="E2" s="21"/>
      <c r="F2" s="21"/>
      <c r="G2" s="21"/>
      <c r="H2" s="21"/>
      <c r="I2" s="18" t="s">
        <v>37</v>
      </c>
      <c r="J2" s="19"/>
      <c r="K2" s="19"/>
    </row>
    <row r="3" spans="1:11" s="2" customFormat="1">
      <c r="A3" s="6" t="s">
        <v>24</v>
      </c>
      <c r="B3" s="6" t="s">
        <v>25</v>
      </c>
      <c r="C3" s="6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</row>
    <row r="4" spans="1:11">
      <c r="A4" s="4">
        <v>1</v>
      </c>
      <c r="B4" s="4" t="s">
        <v>0</v>
      </c>
      <c r="C4" s="4" t="s">
        <v>11</v>
      </c>
      <c r="D4" s="4" t="s">
        <v>1</v>
      </c>
      <c r="E4" s="5" t="s">
        <v>23</v>
      </c>
      <c r="F4" s="4" t="s">
        <v>18</v>
      </c>
      <c r="G4" s="4">
        <v>4</v>
      </c>
      <c r="H4" s="4">
        <v>40</v>
      </c>
      <c r="I4" s="4">
        <f>VLOOKUP(F4,'[1]BIOSTARDT INDIA'!$C$3:$E$340,3,FALSE)</f>
        <v>4.88</v>
      </c>
      <c r="J4" s="9">
        <v>20</v>
      </c>
      <c r="K4" s="9">
        <f>50*I4+J4</f>
        <v>264</v>
      </c>
    </row>
    <row r="5" spans="1:11">
      <c r="A5" s="4">
        <v>2</v>
      </c>
      <c r="B5" s="4" t="s">
        <v>2</v>
      </c>
      <c r="C5" s="4" t="s">
        <v>12</v>
      </c>
      <c r="D5" s="4" t="s">
        <v>3</v>
      </c>
      <c r="E5" s="5" t="s">
        <v>23</v>
      </c>
      <c r="F5" s="4" t="s">
        <v>19</v>
      </c>
      <c r="G5" s="4">
        <v>7</v>
      </c>
      <c r="H5" s="4">
        <v>70</v>
      </c>
      <c r="I5" s="4">
        <f>VLOOKUP(F5,'[1]BIOSTARDT INDIA'!$C$3:$E$340,3,FALSE)</f>
        <v>4.88</v>
      </c>
      <c r="J5" s="9">
        <v>20</v>
      </c>
      <c r="K5" s="9">
        <f t="shared" ref="K5:K10" si="0">H5*I5+J5</f>
        <v>361.59999999999997</v>
      </c>
    </row>
    <row r="6" spans="1:11">
      <c r="A6" s="4">
        <v>3</v>
      </c>
      <c r="B6" s="4" t="s">
        <v>4</v>
      </c>
      <c r="C6" s="4" t="s">
        <v>13</v>
      </c>
      <c r="D6" s="4" t="s">
        <v>5</v>
      </c>
      <c r="E6" s="5" t="s">
        <v>23</v>
      </c>
      <c r="F6" s="4" t="s">
        <v>20</v>
      </c>
      <c r="G6" s="4">
        <v>24</v>
      </c>
      <c r="H6" s="4">
        <v>224</v>
      </c>
      <c r="I6" s="4">
        <f>VLOOKUP(F6,'[1]BIOSTARDT INDIA'!$C$3:$E$340,3,FALSE)</f>
        <v>3.75</v>
      </c>
      <c r="J6" s="9">
        <v>20</v>
      </c>
      <c r="K6" s="9">
        <f t="shared" si="0"/>
        <v>860</v>
      </c>
    </row>
    <row r="7" spans="1:11">
      <c r="A7" s="4">
        <v>4</v>
      </c>
      <c r="B7" s="4" t="s">
        <v>4</v>
      </c>
      <c r="C7" s="4" t="s">
        <v>14</v>
      </c>
      <c r="D7" s="4" t="s">
        <v>6</v>
      </c>
      <c r="E7" s="5" t="s">
        <v>23</v>
      </c>
      <c r="F7" s="4" t="s">
        <v>19</v>
      </c>
      <c r="G7" s="4">
        <v>15</v>
      </c>
      <c r="H7" s="4">
        <v>150</v>
      </c>
      <c r="I7" s="4">
        <f>VLOOKUP(F7,'[1]BIOSTARDT INDIA'!$C$3:$E$340,3,FALSE)</f>
        <v>4.88</v>
      </c>
      <c r="J7" s="9">
        <v>20</v>
      </c>
      <c r="K7" s="9">
        <f t="shared" si="0"/>
        <v>752</v>
      </c>
    </row>
    <row r="8" spans="1:11">
      <c r="A8" s="4">
        <v>5</v>
      </c>
      <c r="B8" s="4" t="s">
        <v>4</v>
      </c>
      <c r="C8" s="4" t="s">
        <v>15</v>
      </c>
      <c r="D8" s="4" t="s">
        <v>7</v>
      </c>
      <c r="E8" s="5" t="s">
        <v>23</v>
      </c>
      <c r="F8" s="4" t="s">
        <v>21</v>
      </c>
      <c r="G8" s="4">
        <v>15</v>
      </c>
      <c r="H8" s="4">
        <v>150</v>
      </c>
      <c r="I8" s="4">
        <f>VLOOKUP(F8,'[1]BIOSTARDT INDIA'!$C$3:$E$340,3,FALSE)</f>
        <v>3.75</v>
      </c>
      <c r="J8" s="9">
        <v>20</v>
      </c>
      <c r="K8" s="9">
        <f t="shared" si="0"/>
        <v>582.5</v>
      </c>
    </row>
    <row r="9" spans="1:11">
      <c r="A9" s="4">
        <v>6</v>
      </c>
      <c r="B9" s="4" t="s">
        <v>4</v>
      </c>
      <c r="C9" s="4" t="s">
        <v>16</v>
      </c>
      <c r="D9" s="4" t="s">
        <v>8</v>
      </c>
      <c r="E9" s="5" t="s">
        <v>23</v>
      </c>
      <c r="F9" s="4" t="s">
        <v>18</v>
      </c>
      <c r="G9" s="4">
        <v>14</v>
      </c>
      <c r="H9" s="4">
        <v>135</v>
      </c>
      <c r="I9" s="4">
        <f>VLOOKUP(F9,'[1]BIOSTARDT INDIA'!$C$3:$E$340,3,FALSE)</f>
        <v>4.88</v>
      </c>
      <c r="J9" s="9">
        <v>20</v>
      </c>
      <c r="K9" s="9">
        <f t="shared" si="0"/>
        <v>678.8</v>
      </c>
    </row>
    <row r="10" spans="1:11">
      <c r="A10" s="4">
        <v>7</v>
      </c>
      <c r="B10" s="4" t="s">
        <v>9</v>
      </c>
      <c r="C10" s="4" t="s">
        <v>17</v>
      </c>
      <c r="D10" s="4" t="s">
        <v>10</v>
      </c>
      <c r="E10" s="5" t="s">
        <v>23</v>
      </c>
      <c r="F10" s="4" t="s">
        <v>22</v>
      </c>
      <c r="G10" s="4">
        <v>20</v>
      </c>
      <c r="H10" s="4">
        <v>200</v>
      </c>
      <c r="I10" s="4">
        <f>VLOOKUP(F10,'[1]BIOSTARDT INDIA'!$C$3:$E$340,3,FALSE)</f>
        <v>4.88</v>
      </c>
      <c r="J10" s="9">
        <v>20</v>
      </c>
      <c r="K10" s="9">
        <f t="shared" si="0"/>
        <v>996</v>
      </c>
    </row>
    <row r="11" spans="1:11" s="8" customFormat="1">
      <c r="A11" s="10" t="s">
        <v>40</v>
      </c>
      <c r="B11" s="11"/>
      <c r="C11" s="11"/>
      <c r="D11" s="11"/>
      <c r="E11" s="11"/>
      <c r="F11" s="11"/>
      <c r="G11" s="11"/>
      <c r="H11" s="11"/>
      <c r="I11" s="12"/>
      <c r="J11" s="13"/>
      <c r="K11" s="7">
        <f>ROUND(SUM(K4:K10),0)</f>
        <v>4495</v>
      </c>
    </row>
    <row r="12" spans="1:11" s="8" customFormat="1" ht="30" customHeight="1">
      <c r="A12" s="14" t="s">
        <v>38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</row>
    <row r="13" spans="1:11" s="8" customFormat="1" ht="30" customHeight="1">
      <c r="A13" s="14" t="s">
        <v>39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</row>
    <row r="14" spans="1:11">
      <c r="G14" s="3">
        <f>SUM(G4:G10)</f>
        <v>99</v>
      </c>
      <c r="H14" s="3">
        <f>SUM(H4:H10)</f>
        <v>969</v>
      </c>
    </row>
  </sheetData>
  <mergeCells count="7">
    <mergeCell ref="A11:J11"/>
    <mergeCell ref="A12:K12"/>
    <mergeCell ref="A13:K13"/>
    <mergeCell ref="A1:H1"/>
    <mergeCell ref="I1:K1"/>
    <mergeCell ref="A2:H2"/>
    <mergeCell ref="I2:K2"/>
  </mergeCells>
  <pageMargins left="0.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2025-08-16T05:21:09Z</cp:lastPrinted>
  <dcterms:created xsi:type="dcterms:W3CDTF">2025-08-14T11:42:57Z</dcterms:created>
  <dcterms:modified xsi:type="dcterms:W3CDTF">2025-08-16T05:21:11Z</dcterms:modified>
</cp:coreProperties>
</file>