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7" i="1"/>
  <c r="G17"/>
  <c r="L5" l="1"/>
  <c r="L6"/>
  <c r="L9"/>
  <c r="L11"/>
  <c r="J7"/>
  <c r="J8"/>
  <c r="J10"/>
  <c r="J12"/>
  <c r="J13"/>
  <c r="J4"/>
  <c r="I7"/>
  <c r="L7" s="1"/>
  <c r="I8"/>
  <c r="L10"/>
  <c r="I12"/>
  <c r="L12" s="1"/>
  <c r="I13"/>
  <c r="L13" s="1"/>
  <c r="I4"/>
  <c r="L4" s="1"/>
  <c r="L14" l="1"/>
  <c r="L8"/>
</calcChain>
</file>

<file path=xl/sharedStrings.xml><?xml version="1.0" encoding="utf-8"?>
<sst xmlns="http://schemas.openxmlformats.org/spreadsheetml/2006/main" count="69" uniqueCount="56">
  <si>
    <t>INVOICE
PRAGATI LOGISTICS,SAMANTA SAHI KHUNTIA LANE,8984191006
GST No:21AGHPB9356M1Z9</t>
  </si>
  <si>
    <t>08/2/2025</t>
  </si>
  <si>
    <t>9492</t>
  </si>
  <si>
    <t>10/2/2025</t>
  </si>
  <si>
    <t>709498</t>
  </si>
  <si>
    <t>709503</t>
  </si>
  <si>
    <t>14/2/2025</t>
  </si>
  <si>
    <t>9518</t>
  </si>
  <si>
    <t>04/2/2025</t>
  </si>
  <si>
    <t>9458</t>
  </si>
  <si>
    <t>9465</t>
  </si>
  <si>
    <t>05/2/2025</t>
  </si>
  <si>
    <t>9479</t>
  </si>
  <si>
    <t>18/2/2025</t>
  </si>
  <si>
    <t>9526</t>
  </si>
  <si>
    <t>9522</t>
  </si>
  <si>
    <t>21/2/2025</t>
  </si>
  <si>
    <t>9534</t>
  </si>
  <si>
    <t>Thanking you for your business.
PRAGATI LOGISTICS</t>
  </si>
  <si>
    <t xml:space="preserve">TATA PIGMENTS LTD
Address:Budheswari Colony Plot No. 91 Bhubaneshwar 751006,9861097974
GST No:21AAACT6760D2ZP
</t>
  </si>
  <si>
    <t>SL</t>
  </si>
  <si>
    <t>DATE</t>
  </si>
  <si>
    <t>LR NO</t>
  </si>
  <si>
    <t>Kindly, verify &amp; confirm within 7 days, else GST will be filed by 20th MARCH, 2025. 
GST to be paid by Consignor under Reverse Charge Mechanism(RCM) as per GST.</t>
  </si>
  <si>
    <t>JAGATSINGHPUR</t>
  </si>
  <si>
    <t>NIMAPARA</t>
  </si>
  <si>
    <t>CHANDIPUR</t>
  </si>
  <si>
    <t>CHANDIKHOL</t>
  </si>
  <si>
    <t>COLLEGE SQUARE</t>
  </si>
  <si>
    <t>bhaghamara talcher</t>
  </si>
  <si>
    <t>JATNI</t>
  </si>
  <si>
    <t>TALCHER</t>
  </si>
  <si>
    <t>JAJPUR TOWN</t>
  </si>
  <si>
    <t>BBSR</t>
  </si>
  <si>
    <t>BH/11468</t>
  </si>
  <si>
    <t>BH/11507</t>
  </si>
  <si>
    <t>BH/11510</t>
  </si>
  <si>
    <t>BH/11668</t>
  </si>
  <si>
    <t>BH/11245</t>
  </si>
  <si>
    <t>BH/11248</t>
  </si>
  <si>
    <t>BH/11353</t>
  </si>
  <si>
    <t>BH/11777</t>
  </si>
  <si>
    <t>BH/11778</t>
  </si>
  <si>
    <t>BH/11928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</si>
  <si>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</si>
  <si>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</si>
  <si>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</si>
  <si>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</si>
  <si>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</si>
  <si>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</si>
  <si>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</si>
  <si>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</si>
  <si>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AMT.</t>
  </si>
  <si>
    <t>`</t>
  </si>
  <si>
    <t>Bill Date:28/02/2025
Bill NO : 36753
Total Amount:21150.00</t>
  </si>
  <si>
    <t>(RUPEES TWENTY ONE THOUSAND ONE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</si>
</sst>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7</xdr:col>
      <xdr:colOff>438150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57150"/>
          <a:ext cx="42005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S13" sqref="S1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8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5" ht="90" customHeight="1">
      <c r="A1" s="20"/>
      <c r="B1" s="21"/>
      <c r="C1" s="21"/>
      <c r="D1" s="21"/>
      <c r="E1" s="21"/>
      <c r="F1" s="21"/>
      <c r="G1" s="21"/>
      <c r="H1" s="21"/>
      <c r="I1" s="22" t="s">
        <v>0</v>
      </c>
      <c r="J1" s="22"/>
      <c r="K1" s="22"/>
      <c r="L1" s="22"/>
    </row>
    <row r="2" spans="1:15" ht="71.25" customHeight="1">
      <c r="A2" s="20" t="s">
        <v>19</v>
      </c>
      <c r="B2" s="21"/>
      <c r="C2" s="21"/>
      <c r="D2" s="21"/>
      <c r="E2" s="21"/>
      <c r="F2" s="21"/>
      <c r="G2" s="21"/>
      <c r="H2" s="21"/>
      <c r="I2" s="22" t="s">
        <v>54</v>
      </c>
      <c r="J2" s="22"/>
      <c r="K2" s="22"/>
      <c r="L2" s="22"/>
    </row>
    <row r="3" spans="1:15" s="3" customFormat="1">
      <c r="A3" s="5" t="s">
        <v>20</v>
      </c>
      <c r="B3" s="5" t="s">
        <v>21</v>
      </c>
      <c r="C3" s="5" t="s">
        <v>22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10" t="s">
        <v>49</v>
      </c>
      <c r="J3" s="10" t="s">
        <v>50</v>
      </c>
      <c r="K3" s="10" t="s">
        <v>51</v>
      </c>
      <c r="L3" s="10" t="s">
        <v>52</v>
      </c>
    </row>
    <row r="4" spans="1:15">
      <c r="A4" s="4">
        <v>1</v>
      </c>
      <c r="B4" s="4" t="s">
        <v>8</v>
      </c>
      <c r="C4" s="4" t="s">
        <v>38</v>
      </c>
      <c r="D4" s="9" t="s">
        <v>33</v>
      </c>
      <c r="E4" s="4" t="s">
        <v>27</v>
      </c>
      <c r="F4" s="4" t="s">
        <v>9</v>
      </c>
      <c r="G4" s="4">
        <v>16</v>
      </c>
      <c r="H4" s="4">
        <v>320</v>
      </c>
      <c r="I4" s="6">
        <f>VLOOKUP(E4,'[1]TATA PIGMENTS'!$I$7:$K$59,3,FALSE)</f>
        <v>2.5</v>
      </c>
      <c r="J4" s="6">
        <f>VLOOKUP(E4,'[1]TATA PIGMENTS'!$I$7:$L$59,4,FALSE)</f>
        <v>0</v>
      </c>
      <c r="K4" s="6">
        <v>30</v>
      </c>
      <c r="L4" s="6">
        <f>H4*I4+J4+K4</f>
        <v>830</v>
      </c>
    </row>
    <row r="5" spans="1:15">
      <c r="A5" s="4">
        <v>2</v>
      </c>
      <c r="B5" s="4" t="s">
        <v>8</v>
      </c>
      <c r="C5" s="4" t="s">
        <v>39</v>
      </c>
      <c r="D5" s="9" t="s">
        <v>33</v>
      </c>
      <c r="E5" s="4" t="s">
        <v>28</v>
      </c>
      <c r="F5" s="4" t="s">
        <v>10</v>
      </c>
      <c r="G5" s="4">
        <v>34</v>
      </c>
      <c r="H5" s="4">
        <v>840</v>
      </c>
      <c r="I5" s="6">
        <v>2.5</v>
      </c>
      <c r="J5" s="6">
        <v>0</v>
      </c>
      <c r="K5" s="6">
        <v>30</v>
      </c>
      <c r="L5" s="6">
        <f t="shared" ref="L5:L13" si="0">H5*I5+J5+K5</f>
        <v>2130</v>
      </c>
    </row>
    <row r="6" spans="1:15">
      <c r="A6" s="4">
        <v>5</v>
      </c>
      <c r="B6" s="4" t="s">
        <v>11</v>
      </c>
      <c r="C6" s="4" t="s">
        <v>40</v>
      </c>
      <c r="D6" s="9" t="s">
        <v>33</v>
      </c>
      <c r="E6" s="12" t="s">
        <v>29</v>
      </c>
      <c r="F6" s="4" t="s">
        <v>12</v>
      </c>
      <c r="G6" s="4">
        <v>94</v>
      </c>
      <c r="H6" s="4">
        <v>2350</v>
      </c>
      <c r="I6" s="6">
        <v>2.5</v>
      </c>
      <c r="J6" s="6">
        <v>0</v>
      </c>
      <c r="K6" s="6">
        <v>30</v>
      </c>
      <c r="L6" s="6">
        <f t="shared" si="0"/>
        <v>5905</v>
      </c>
    </row>
    <row r="7" spans="1:15">
      <c r="A7" s="4">
        <v>6</v>
      </c>
      <c r="B7" s="4" t="s">
        <v>1</v>
      </c>
      <c r="C7" s="4" t="s">
        <v>34</v>
      </c>
      <c r="D7" s="9" t="s">
        <v>33</v>
      </c>
      <c r="E7" s="4" t="s">
        <v>24</v>
      </c>
      <c r="F7" s="4" t="s">
        <v>2</v>
      </c>
      <c r="G7" s="4">
        <v>59</v>
      </c>
      <c r="H7" s="4">
        <v>1700</v>
      </c>
      <c r="I7" s="6">
        <f>VLOOKUP(E7,'[1]TATA PIGMENTS'!$I$7:$K$59,3,FALSE)</f>
        <v>2.5</v>
      </c>
      <c r="J7" s="6">
        <f>VLOOKUP(E7,'[1]TATA PIGMENTS'!$I$7:$L$59,4,FALSE)</f>
        <v>0</v>
      </c>
      <c r="K7" s="6">
        <v>30</v>
      </c>
      <c r="L7" s="6">
        <f t="shared" si="0"/>
        <v>4280</v>
      </c>
      <c r="O7" s="13" t="s">
        <v>53</v>
      </c>
    </row>
    <row r="8" spans="1:15">
      <c r="A8" s="4">
        <v>9</v>
      </c>
      <c r="B8" s="4" t="s">
        <v>3</v>
      </c>
      <c r="C8" s="4" t="s">
        <v>35</v>
      </c>
      <c r="D8" s="9" t="s">
        <v>33</v>
      </c>
      <c r="E8" s="4" t="s">
        <v>24</v>
      </c>
      <c r="F8" s="4" t="s">
        <v>4</v>
      </c>
      <c r="G8" s="4">
        <v>15</v>
      </c>
      <c r="H8" s="4">
        <v>375</v>
      </c>
      <c r="I8" s="6">
        <f>VLOOKUP(E8,'[1]TATA PIGMENTS'!$I$7:$K$59,3,FALSE)</f>
        <v>2.5</v>
      </c>
      <c r="J8" s="6">
        <f>VLOOKUP(E8,'[1]TATA PIGMENTS'!$I$7:$L$59,4,FALSE)</f>
        <v>0</v>
      </c>
      <c r="K8" s="6">
        <v>30</v>
      </c>
      <c r="L8" s="6">
        <f t="shared" si="0"/>
        <v>967.5</v>
      </c>
    </row>
    <row r="9" spans="1:15">
      <c r="A9" s="4">
        <v>10</v>
      </c>
      <c r="B9" s="4" t="s">
        <v>3</v>
      </c>
      <c r="C9" s="4" t="s">
        <v>36</v>
      </c>
      <c r="D9" s="9" t="s">
        <v>33</v>
      </c>
      <c r="E9" s="4" t="s">
        <v>25</v>
      </c>
      <c r="F9" s="4" t="s">
        <v>5</v>
      </c>
      <c r="G9" s="4">
        <v>20</v>
      </c>
      <c r="H9" s="4">
        <v>400</v>
      </c>
      <c r="I9" s="6">
        <v>2.5</v>
      </c>
      <c r="J9" s="6">
        <v>0</v>
      </c>
      <c r="K9" s="6">
        <v>30</v>
      </c>
      <c r="L9" s="6">
        <f t="shared" si="0"/>
        <v>1030</v>
      </c>
    </row>
    <row r="10" spans="1:15">
      <c r="A10" s="4">
        <v>11</v>
      </c>
      <c r="B10" s="4" t="s">
        <v>6</v>
      </c>
      <c r="C10" s="4" t="s">
        <v>37</v>
      </c>
      <c r="D10" s="9" t="s">
        <v>33</v>
      </c>
      <c r="E10" s="4" t="s">
        <v>26</v>
      </c>
      <c r="F10" s="4" t="s">
        <v>7</v>
      </c>
      <c r="G10" s="4">
        <v>30</v>
      </c>
      <c r="H10" s="4">
        <v>600</v>
      </c>
      <c r="I10" s="6">
        <v>3</v>
      </c>
      <c r="J10" s="6">
        <f>VLOOKUP(E10,'[1]TATA PIGMENTS'!$I$7:$L$59,4,FALSE)</f>
        <v>1000</v>
      </c>
      <c r="K10" s="6">
        <v>30</v>
      </c>
      <c r="L10" s="6">
        <f t="shared" si="0"/>
        <v>2830</v>
      </c>
    </row>
    <row r="11" spans="1:15">
      <c r="A11" s="4">
        <v>13</v>
      </c>
      <c r="B11" s="4" t="s">
        <v>13</v>
      </c>
      <c r="C11" s="4" t="s">
        <v>41</v>
      </c>
      <c r="D11" s="9" t="s">
        <v>33</v>
      </c>
      <c r="E11" s="4" t="s">
        <v>30</v>
      </c>
      <c r="F11" s="4" t="s">
        <v>14</v>
      </c>
      <c r="G11" s="4">
        <v>15</v>
      </c>
      <c r="H11" s="4">
        <v>300</v>
      </c>
      <c r="I11" s="6">
        <v>2.5</v>
      </c>
      <c r="J11" s="6">
        <v>0</v>
      </c>
      <c r="K11" s="6">
        <v>30</v>
      </c>
      <c r="L11" s="6">
        <f t="shared" si="0"/>
        <v>780</v>
      </c>
    </row>
    <row r="12" spans="1:15">
      <c r="A12" s="4">
        <v>14</v>
      </c>
      <c r="B12" s="4" t="s">
        <v>13</v>
      </c>
      <c r="C12" s="4" t="s">
        <v>42</v>
      </c>
      <c r="D12" s="9" t="s">
        <v>33</v>
      </c>
      <c r="E12" s="4" t="s">
        <v>31</v>
      </c>
      <c r="F12" s="4" t="s">
        <v>15</v>
      </c>
      <c r="G12" s="4">
        <v>30</v>
      </c>
      <c r="H12" s="4">
        <v>600</v>
      </c>
      <c r="I12" s="6">
        <f>VLOOKUP(E12,'[1]TATA PIGMENTS'!$I$7:$K$59,3,FALSE)</f>
        <v>2.5</v>
      </c>
      <c r="J12" s="6">
        <f>VLOOKUP(E12,'[1]TATA PIGMENTS'!$I$7:$L$59,4,FALSE)</f>
        <v>0</v>
      </c>
      <c r="K12" s="6">
        <v>30</v>
      </c>
      <c r="L12" s="6">
        <f t="shared" si="0"/>
        <v>1530</v>
      </c>
    </row>
    <row r="13" spans="1:15">
      <c r="A13" s="4">
        <v>15</v>
      </c>
      <c r="B13" s="4" t="s">
        <v>16</v>
      </c>
      <c r="C13" s="4" t="s">
        <v>43</v>
      </c>
      <c r="D13" s="9" t="s">
        <v>33</v>
      </c>
      <c r="E13" s="4" t="s">
        <v>32</v>
      </c>
      <c r="F13" s="4" t="s">
        <v>17</v>
      </c>
      <c r="G13" s="4">
        <v>14</v>
      </c>
      <c r="H13" s="4">
        <v>335</v>
      </c>
      <c r="I13" s="6">
        <f>VLOOKUP(E13,'[1]TATA PIGMENTS'!$I$7:$K$59,3,FALSE)</f>
        <v>2.5</v>
      </c>
      <c r="J13" s="6">
        <f>VLOOKUP(E13,'[1]TATA PIGMENTS'!$I$7:$L$59,4,FALSE)</f>
        <v>0</v>
      </c>
      <c r="K13" s="6">
        <v>30</v>
      </c>
      <c r="L13" s="6">
        <f t="shared" si="0"/>
        <v>867.5</v>
      </c>
    </row>
    <row r="14" spans="1:15" s="3" customFormat="1">
      <c r="A14" s="14" t="s">
        <v>55</v>
      </c>
      <c r="B14" s="15"/>
      <c r="C14" s="15"/>
      <c r="D14" s="15"/>
      <c r="E14" s="15"/>
      <c r="F14" s="15"/>
      <c r="G14" s="15"/>
      <c r="H14" s="15"/>
      <c r="I14" s="16"/>
      <c r="J14" s="16"/>
      <c r="K14" s="17"/>
      <c r="L14" s="7">
        <f>ROUND(SUM(L4:L13),0)</f>
        <v>21150</v>
      </c>
    </row>
    <row r="15" spans="1:15" s="3" customFormat="1" ht="30" customHeight="1">
      <c r="A15" s="18" t="s">
        <v>23</v>
      </c>
      <c r="B15" s="18"/>
      <c r="C15" s="18"/>
      <c r="D15" s="18"/>
      <c r="E15" s="18"/>
      <c r="F15" s="18"/>
      <c r="G15" s="18"/>
      <c r="H15" s="18"/>
      <c r="I15" s="19"/>
      <c r="J15" s="19"/>
      <c r="K15" s="19"/>
      <c r="L15" s="19"/>
    </row>
    <row r="16" spans="1:15" s="3" customFormat="1" ht="30" customHeight="1">
      <c r="A16" s="18" t="s">
        <v>18</v>
      </c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19"/>
    </row>
    <row r="17" spans="7:8">
      <c r="G17" s="8">
        <f>SUM(G4:G13)</f>
        <v>327</v>
      </c>
      <c r="H17" s="11">
        <f>SUM(H4:H13)</f>
        <v>7820</v>
      </c>
    </row>
  </sheetData>
  <sortState ref="B4:M13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2800000000000000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2025-03-09T05:34:58Z</cp:lastPrinted>
  <dcterms:created xsi:type="dcterms:W3CDTF">2025-03-08T07:07:20Z</dcterms:created>
  <dcterms:modified xsi:type="dcterms:W3CDTF">2025-03-28T12:11:37Z</dcterms:modified>
</cp:coreProperties>
</file>