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2" i="1"/>
  <c r="L6"/>
  <c r="L11"/>
  <c r="L4"/>
  <c r="J5"/>
  <c r="J6"/>
  <c r="J7"/>
  <c r="J8"/>
  <c r="J9"/>
  <c r="J10"/>
  <c r="J11"/>
  <c r="J4"/>
  <c r="I5"/>
  <c r="I6"/>
  <c r="I7"/>
  <c r="I8"/>
  <c r="I9"/>
  <c r="I10"/>
  <c r="I11"/>
  <c r="I4"/>
  <c r="H5" l="1"/>
  <c r="L5" s="1"/>
  <c r="H7"/>
  <c r="L7" s="1"/>
  <c r="H8"/>
  <c r="L8" s="1"/>
  <c r="H9"/>
  <c r="L9" s="1"/>
  <c r="H10"/>
  <c r="L10" s="1"/>
</calcChain>
</file>

<file path=xl/sharedStrings.xml><?xml version="1.0" encoding="utf-8"?>
<sst xmlns="http://schemas.openxmlformats.org/spreadsheetml/2006/main" count="58" uniqueCount="44">
  <si>
    <t>12/7/2025</t>
  </si>
  <si>
    <t>055</t>
  </si>
  <si>
    <t>056</t>
  </si>
  <si>
    <t>057</t>
  </si>
  <si>
    <t>29/7/2025</t>
  </si>
  <si>
    <t>071</t>
  </si>
  <si>
    <t>072</t>
  </si>
  <si>
    <t>069</t>
  </si>
  <si>
    <t>074</t>
  </si>
  <si>
    <t>30/7/2025</t>
  </si>
  <si>
    <t>073</t>
  </si>
  <si>
    <t>BARAGARH</t>
  </si>
  <si>
    <t>BHADRAK</t>
  </si>
  <si>
    <t>KEONJHAR</t>
  </si>
  <si>
    <t>DHENKANAL</t>
  </si>
  <si>
    <t>BARIPADA</t>
  </si>
  <si>
    <t>BALASORE</t>
  </si>
  <si>
    <t>JA/06889</t>
  </si>
  <si>
    <t>JA/06897</t>
  </si>
  <si>
    <t>JA/06898</t>
  </si>
  <si>
    <t>JA/07809</t>
  </si>
  <si>
    <t>JA/07841</t>
  </si>
  <si>
    <t>JA/07867</t>
  </si>
  <si>
    <t>JA/07868</t>
  </si>
  <si>
    <t>JA/07901</t>
  </si>
  <si>
    <t>SL</t>
  </si>
  <si>
    <t>DATE</t>
  </si>
  <si>
    <t>LR NO</t>
  </si>
  <si>
    <t>INV NO</t>
  </si>
  <si>
    <t>FROM</t>
  </si>
  <si>
    <t>TO</t>
  </si>
  <si>
    <t>CASE</t>
  </si>
  <si>
    <t>CTC</t>
  </si>
  <si>
    <t>RATE</t>
  </si>
  <si>
    <t>HAM</t>
  </si>
  <si>
    <t>DD.CH.</t>
  </si>
  <si>
    <t>LR.CH.</t>
  </si>
  <si>
    <t>AMOUNT</t>
  </si>
  <si>
    <t>Thanking you for your business.
PRAGATI LOGISTICS</t>
  </si>
  <si>
    <t>(RUPEES FOUR THOUSAND THREE HUNDRED TWO ONLY)</t>
  </si>
  <si>
    <t>Kindly, verify &amp; confirm within 7 days, else GST will be filed by 20th AUG, 2025. 
GST to be paid by Consignor under Reverse Charge Mechanism(RCM) as per GST.</t>
  </si>
  <si>
    <t>INVOICE
PRAGATI LOGISTICS,SAMANTA SAHI KHUNTIA LANE,8984191006
GST No:21AGHPB9356M1Z9</t>
  </si>
  <si>
    <t xml:space="preserve">ASTHA AGENCY KAJIDIHA CUTTACK
Address:cuttack,6548856574
GST No:21AZXPM8190R1Z7
</t>
  </si>
  <si>
    <t xml:space="preserve">Bill Date: 31/07/2025
Bill NO : 10884
Total Amount : 4142.00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</si>
</sst>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1" xfId="0" applyNumberForma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47625</xdr:rowOff>
    </xdr:from>
    <xdr:to>
      <xdr:col>7</xdr:col>
      <xdr:colOff>209550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47625"/>
          <a:ext cx="360997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JUNE%2025/ASTHA%20AGENCY%20KAJIDIH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BHADRAK</v>
          </cell>
          <cell r="G4">
            <v>11</v>
          </cell>
          <cell r="H4">
            <v>85</v>
          </cell>
        </row>
        <row r="5">
          <cell r="F5" t="str">
            <v>BALASORE</v>
          </cell>
          <cell r="G5">
            <v>4</v>
          </cell>
          <cell r="H5">
            <v>90</v>
          </cell>
        </row>
        <row r="6">
          <cell r="F6" t="str">
            <v>BALASORE</v>
          </cell>
          <cell r="G6">
            <v>9</v>
          </cell>
          <cell r="H6">
            <v>90</v>
          </cell>
        </row>
        <row r="7">
          <cell r="F7" t="str">
            <v>BALASORE</v>
          </cell>
          <cell r="G7">
            <v>6</v>
          </cell>
          <cell r="H7">
            <v>90</v>
          </cell>
        </row>
        <row r="8">
          <cell r="F8" t="str">
            <v>BARIPADA</v>
          </cell>
          <cell r="G8">
            <v>4</v>
          </cell>
          <cell r="H8">
            <v>90</v>
          </cell>
        </row>
        <row r="9">
          <cell r="F9" t="str">
            <v>SAMBALPUR</v>
          </cell>
          <cell r="G9">
            <v>5</v>
          </cell>
          <cell r="H9">
            <v>100</v>
          </cell>
        </row>
        <row r="10">
          <cell r="F10" t="str">
            <v>BARIPADA</v>
          </cell>
          <cell r="G10">
            <v>6</v>
          </cell>
          <cell r="H10">
            <v>90</v>
          </cell>
        </row>
        <row r="11">
          <cell r="F11" t="str">
            <v>SAMBALPUR</v>
          </cell>
          <cell r="G11">
            <v>4</v>
          </cell>
          <cell r="H11">
            <v>100</v>
          </cell>
        </row>
        <row r="12">
          <cell r="F12" t="str">
            <v>BOLANGIR</v>
          </cell>
          <cell r="G12">
            <v>5</v>
          </cell>
          <cell r="H12">
            <v>125</v>
          </cell>
        </row>
        <row r="13">
          <cell r="F13" t="str">
            <v>BALASORE</v>
          </cell>
          <cell r="G13">
            <v>3</v>
          </cell>
          <cell r="H13">
            <v>90</v>
          </cell>
        </row>
        <row r="14">
          <cell r="F14" t="str">
            <v>DHENKANAL</v>
          </cell>
          <cell r="G14">
            <v>3</v>
          </cell>
          <cell r="H14">
            <v>75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I2" sqref="I2:L2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5"/>
      <c r="B1" s="16"/>
      <c r="C1" s="16"/>
      <c r="D1" s="16"/>
      <c r="E1" s="16"/>
      <c r="F1" s="16"/>
      <c r="G1" s="16"/>
      <c r="H1" s="17"/>
      <c r="I1" s="18" t="s">
        <v>41</v>
      </c>
      <c r="J1" s="18"/>
      <c r="K1" s="18"/>
      <c r="L1" s="18"/>
    </row>
    <row r="2" spans="1:12" s="1" customFormat="1" ht="63" customHeight="1">
      <c r="A2" s="15" t="s">
        <v>42</v>
      </c>
      <c r="B2" s="16"/>
      <c r="C2" s="16"/>
      <c r="D2" s="16"/>
      <c r="E2" s="16"/>
      <c r="F2" s="16"/>
      <c r="G2" s="16"/>
      <c r="H2" s="17"/>
      <c r="I2" s="19" t="s">
        <v>43</v>
      </c>
      <c r="J2" s="18"/>
      <c r="K2" s="18"/>
      <c r="L2" s="18"/>
    </row>
    <row r="3" spans="1:12" s="4" customFormat="1">
      <c r="A3" s="3" t="s">
        <v>25</v>
      </c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33</v>
      </c>
      <c r="I3" s="3" t="s">
        <v>34</v>
      </c>
      <c r="J3" s="3" t="s">
        <v>35</v>
      </c>
      <c r="K3" s="3" t="s">
        <v>36</v>
      </c>
      <c r="L3" s="3" t="s">
        <v>37</v>
      </c>
    </row>
    <row r="4" spans="1:12">
      <c r="A4" s="2">
        <v>1</v>
      </c>
      <c r="B4" s="2" t="s">
        <v>0</v>
      </c>
      <c r="C4" s="2" t="s">
        <v>17</v>
      </c>
      <c r="D4" s="2" t="s">
        <v>1</v>
      </c>
      <c r="E4" s="5" t="s">
        <v>32</v>
      </c>
      <c r="F4" s="2" t="s">
        <v>11</v>
      </c>
      <c r="G4" s="2">
        <v>6</v>
      </c>
      <c r="H4" s="6">
        <v>90</v>
      </c>
      <c r="I4" s="6">
        <f>G4*2</f>
        <v>12</v>
      </c>
      <c r="J4" s="6">
        <f>G4*15</f>
        <v>90</v>
      </c>
      <c r="K4" s="6">
        <v>30</v>
      </c>
      <c r="L4" s="6">
        <f>G4*H4+I4+J4+K4</f>
        <v>672</v>
      </c>
    </row>
    <row r="5" spans="1:12">
      <c r="A5" s="2">
        <v>2</v>
      </c>
      <c r="B5" s="2" t="s">
        <v>0</v>
      </c>
      <c r="C5" s="2" t="s">
        <v>18</v>
      </c>
      <c r="D5" s="2" t="s">
        <v>2</v>
      </c>
      <c r="E5" s="5" t="s">
        <v>32</v>
      </c>
      <c r="F5" s="2" t="s">
        <v>12</v>
      </c>
      <c r="G5" s="2">
        <v>7</v>
      </c>
      <c r="H5" s="6">
        <f>VLOOKUP(F5,[1]Consignment!$F$4:$H$14,3,FALSE)</f>
        <v>85</v>
      </c>
      <c r="I5" s="6">
        <f t="shared" ref="I5:I11" si="0">G5*2</f>
        <v>14</v>
      </c>
      <c r="J5" s="6">
        <f t="shared" ref="J5:J11" si="1">G5*15</f>
        <v>105</v>
      </c>
      <c r="K5" s="6">
        <v>30</v>
      </c>
      <c r="L5" s="6">
        <f t="shared" ref="L5:L11" si="2">G5*H5+I5+J5+K5</f>
        <v>744</v>
      </c>
    </row>
    <row r="6" spans="1:12">
      <c r="A6" s="2">
        <v>3</v>
      </c>
      <c r="B6" s="2" t="s">
        <v>0</v>
      </c>
      <c r="C6" s="2" t="s">
        <v>19</v>
      </c>
      <c r="D6" s="2" t="s">
        <v>3</v>
      </c>
      <c r="E6" s="5" t="s">
        <v>32</v>
      </c>
      <c r="F6" s="2" t="s">
        <v>13</v>
      </c>
      <c r="G6" s="2">
        <v>7</v>
      </c>
      <c r="H6" s="6">
        <v>110</v>
      </c>
      <c r="I6" s="6">
        <f t="shared" si="0"/>
        <v>14</v>
      </c>
      <c r="J6" s="6">
        <f t="shared" si="1"/>
        <v>105</v>
      </c>
      <c r="K6" s="6">
        <v>30</v>
      </c>
      <c r="L6" s="6">
        <f t="shared" si="2"/>
        <v>919</v>
      </c>
    </row>
    <row r="7" spans="1:12">
      <c r="A7" s="2">
        <v>4</v>
      </c>
      <c r="B7" s="2" t="s">
        <v>4</v>
      </c>
      <c r="C7" s="2" t="s">
        <v>20</v>
      </c>
      <c r="D7" s="2" t="s">
        <v>5</v>
      </c>
      <c r="E7" s="5" t="s">
        <v>32</v>
      </c>
      <c r="F7" s="2" t="s">
        <v>14</v>
      </c>
      <c r="G7" s="2">
        <v>5</v>
      </c>
      <c r="H7" s="6">
        <f>VLOOKUP(F7,[1]Consignment!$F$4:$H$14,3,FALSE)</f>
        <v>75</v>
      </c>
      <c r="I7" s="6">
        <f t="shared" si="0"/>
        <v>10</v>
      </c>
      <c r="J7" s="6">
        <f t="shared" si="1"/>
        <v>75</v>
      </c>
      <c r="K7" s="6">
        <v>30</v>
      </c>
      <c r="L7" s="6">
        <f t="shared" si="2"/>
        <v>490</v>
      </c>
    </row>
    <row r="8" spans="1:12">
      <c r="A8" s="2">
        <v>5</v>
      </c>
      <c r="B8" s="2" t="s">
        <v>4</v>
      </c>
      <c r="C8" s="2" t="s">
        <v>21</v>
      </c>
      <c r="D8" s="2" t="s">
        <v>6</v>
      </c>
      <c r="E8" s="5" t="s">
        <v>32</v>
      </c>
      <c r="F8" s="2" t="s">
        <v>15</v>
      </c>
      <c r="G8" s="2">
        <v>3</v>
      </c>
      <c r="H8" s="6">
        <f>VLOOKUP(F8,[1]Consignment!$F$4:$H$14,3,FALSE)</f>
        <v>90</v>
      </c>
      <c r="I8" s="6">
        <f t="shared" si="0"/>
        <v>6</v>
      </c>
      <c r="J8" s="6">
        <f t="shared" si="1"/>
        <v>45</v>
      </c>
      <c r="K8" s="6">
        <v>30</v>
      </c>
      <c r="L8" s="6">
        <f t="shared" si="2"/>
        <v>351</v>
      </c>
    </row>
    <row r="9" spans="1:12">
      <c r="A9" s="2">
        <v>6</v>
      </c>
      <c r="B9" s="2" t="s">
        <v>4</v>
      </c>
      <c r="C9" s="2" t="s">
        <v>22</v>
      </c>
      <c r="D9" s="2" t="s">
        <v>7</v>
      </c>
      <c r="E9" s="5" t="s">
        <v>32</v>
      </c>
      <c r="F9" s="2" t="s">
        <v>16</v>
      </c>
      <c r="G9" s="2">
        <v>4</v>
      </c>
      <c r="H9" s="6">
        <f>VLOOKUP(F9,[1]Consignment!$F$4:$H$14,3,FALSE)</f>
        <v>90</v>
      </c>
      <c r="I9" s="6">
        <f t="shared" si="0"/>
        <v>8</v>
      </c>
      <c r="J9" s="6">
        <f t="shared" si="1"/>
        <v>60</v>
      </c>
      <c r="K9" s="6">
        <v>30</v>
      </c>
      <c r="L9" s="6">
        <f t="shared" si="2"/>
        <v>458</v>
      </c>
    </row>
    <row r="10" spans="1:12">
      <c r="A10" s="2">
        <v>7</v>
      </c>
      <c r="B10" s="2" t="s">
        <v>4</v>
      </c>
      <c r="C10" s="2" t="s">
        <v>23</v>
      </c>
      <c r="D10" s="2" t="s">
        <v>8</v>
      </c>
      <c r="E10" s="5" t="s">
        <v>32</v>
      </c>
      <c r="F10" s="2" t="s">
        <v>16</v>
      </c>
      <c r="G10" s="2">
        <v>3</v>
      </c>
      <c r="H10" s="6">
        <f>VLOOKUP(F10,[1]Consignment!$F$4:$H$14,3,FALSE)</f>
        <v>90</v>
      </c>
      <c r="I10" s="6">
        <f t="shared" si="0"/>
        <v>6</v>
      </c>
      <c r="J10" s="6">
        <f t="shared" si="1"/>
        <v>45</v>
      </c>
      <c r="K10" s="6">
        <v>30</v>
      </c>
      <c r="L10" s="6">
        <f t="shared" si="2"/>
        <v>351</v>
      </c>
    </row>
    <row r="11" spans="1:12">
      <c r="A11" s="2">
        <v>8</v>
      </c>
      <c r="B11" s="2" t="s">
        <v>9</v>
      </c>
      <c r="C11" s="2" t="s">
        <v>24</v>
      </c>
      <c r="D11" s="2" t="s">
        <v>10</v>
      </c>
      <c r="E11" s="5" t="s">
        <v>32</v>
      </c>
      <c r="F11" s="2" t="s">
        <v>13</v>
      </c>
      <c r="G11" s="2">
        <v>1</v>
      </c>
      <c r="H11" s="6">
        <v>110</v>
      </c>
      <c r="I11" s="6">
        <f t="shared" si="0"/>
        <v>2</v>
      </c>
      <c r="J11" s="6">
        <f t="shared" si="1"/>
        <v>15</v>
      </c>
      <c r="K11" s="6">
        <v>30</v>
      </c>
      <c r="L11" s="6">
        <f t="shared" si="2"/>
        <v>157</v>
      </c>
    </row>
    <row r="12" spans="1:12" s="8" customFormat="1">
      <c r="A12" s="9" t="s">
        <v>39</v>
      </c>
      <c r="B12" s="10"/>
      <c r="C12" s="10"/>
      <c r="D12" s="10"/>
      <c r="E12" s="10"/>
      <c r="F12" s="10"/>
      <c r="G12" s="10"/>
      <c r="H12" s="11"/>
      <c r="I12" s="11"/>
      <c r="J12" s="11"/>
      <c r="K12" s="12"/>
      <c r="L12" s="7">
        <f>SUM(L4:L11)</f>
        <v>4142</v>
      </c>
    </row>
    <row r="13" spans="1:12" s="8" customFormat="1" ht="30" customHeight="1">
      <c r="A13" s="13" t="s">
        <v>40</v>
      </c>
      <c r="B13" s="13"/>
      <c r="C13" s="13"/>
      <c r="D13" s="13"/>
      <c r="E13" s="13"/>
      <c r="F13" s="13"/>
      <c r="G13" s="13"/>
      <c r="H13" s="14"/>
      <c r="I13" s="14"/>
      <c r="J13" s="14"/>
      <c r="K13" s="14"/>
      <c r="L13" s="14"/>
    </row>
    <row r="14" spans="1:12" s="8" customFormat="1" ht="30" customHeight="1">
      <c r="A14" s="13" t="s">
        <v>38</v>
      </c>
      <c r="B14" s="13"/>
      <c r="C14" s="13"/>
      <c r="D14" s="13"/>
      <c r="E14" s="13"/>
      <c r="F14" s="13"/>
      <c r="G14" s="13"/>
      <c r="H14" s="14"/>
      <c r="I14" s="14"/>
      <c r="J14" s="14"/>
      <c r="K14" s="14"/>
      <c r="L14" s="14"/>
    </row>
  </sheetData>
  <sortState ref="B2:G9">
    <sortCondition ref="B2"/>
  </sortState>
  <mergeCells count="7">
    <mergeCell ref="A12:K12"/>
    <mergeCell ref="A13:L13"/>
    <mergeCell ref="A14:L14"/>
    <mergeCell ref="A1:H1"/>
    <mergeCell ref="I1:L1"/>
    <mergeCell ref="A2:H2"/>
    <mergeCell ref="I2:L2"/>
  </mergeCells>
  <conditionalFormatting sqref="C12:C14">
    <cfRule type="duplicateValues" dxfId="2" priority="3"/>
  </conditionalFormatting>
  <conditionalFormatting sqref="C12:C14">
    <cfRule type="duplicateValues" dxfId="1" priority="2"/>
  </conditionalFormatting>
  <conditionalFormatting sqref="C1:C2">
    <cfRule type="duplicateValues" dxfId="0" priority="1"/>
  </conditionalFormatting>
  <pageMargins left="0.7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2025-08-10T06:26:45Z</cp:lastPrinted>
  <dcterms:created xsi:type="dcterms:W3CDTF">2025-08-08T04:58:57Z</dcterms:created>
  <dcterms:modified xsi:type="dcterms:W3CDTF">2025-08-16T07:38:21Z</dcterms:modified>
</cp:coreProperties>
</file>