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Invoice!$A$4:$S$70</definedName>
    <definedName name="_xlnm.Print_Titles" localSheetId="0">Invoice!$2:$4</definedName>
  </definedNames>
  <calcPr calcId="144525"/>
</workbook>
</file>

<file path=xl/calcChain.xml><?xml version="1.0" encoding="utf-8"?>
<calcChain xmlns="http://schemas.openxmlformats.org/spreadsheetml/2006/main">
  <c r="G68" i="1" l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K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K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K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K39" i="1" s="1"/>
  <c r="H38" i="1"/>
  <c r="K38" i="1" s="1"/>
  <c r="H37" i="1"/>
  <c r="J37" i="1" s="1"/>
  <c r="H36" i="1"/>
  <c r="J36" i="1" s="1"/>
  <c r="H35" i="1"/>
  <c r="K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K27" i="1" s="1"/>
  <c r="H26" i="1"/>
  <c r="J26" i="1" s="1"/>
  <c r="H25" i="1"/>
  <c r="J25" i="1" s="1"/>
  <c r="H24" i="1"/>
  <c r="J24" i="1" s="1"/>
  <c r="H23" i="1"/>
  <c r="J23" i="1" s="1"/>
  <c r="J22" i="1"/>
  <c r="H22" i="1"/>
  <c r="H21" i="1"/>
  <c r="J21" i="1" s="1"/>
  <c r="H20" i="1"/>
  <c r="J20" i="1" s="1"/>
  <c r="H19" i="1"/>
  <c r="J19" i="1" s="1"/>
  <c r="H18" i="1"/>
  <c r="J18" i="1" s="1"/>
  <c r="H17" i="1"/>
  <c r="J17" i="1" s="1"/>
  <c r="H16" i="1"/>
  <c r="K16" i="1" s="1"/>
  <c r="K6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J6" i="1"/>
  <c r="H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H5" i="1"/>
  <c r="J5" i="1" s="1"/>
  <c r="J66" i="1" l="1"/>
  <c r="J67" i="1" s="1"/>
</calcChain>
</file>

<file path=xl/sharedStrings.xml><?xml version="1.0" encoding="utf-8"?>
<sst xmlns="http://schemas.openxmlformats.org/spreadsheetml/2006/main" count="340" uniqueCount="195">
  <si>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</si>
  <si>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</si>
  <si>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</si>
  <si>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</si>
  <si>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</si>
  <si>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</si>
  <si>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</si>
  <si>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</si>
  <si>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</si>
  <si>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</si>
  <si>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</si>
  <si>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</si>
  <si>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</si>
  <si>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</si>
  <si>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CTC</t>
  </si>
  <si>
    <t>KENDRAPARA</t>
  </si>
  <si>
    <t>BHADRAK</t>
  </si>
  <si>
    <t>AGARPADA</t>
  </si>
  <si>
    <t>ROURKELA</t>
  </si>
  <si>
    <t>DHENKANAL</t>
  </si>
  <si>
    <t>NAYAGARH</t>
  </si>
  <si>
    <t>PARADEEP</t>
  </si>
  <si>
    <t>KARANJIA</t>
  </si>
  <si>
    <t>PURI</t>
  </si>
  <si>
    <t>TALCHER</t>
  </si>
  <si>
    <t>JAGATSINGHPUR</t>
  </si>
  <si>
    <t>BERHAMPUR</t>
  </si>
  <si>
    <t>BOLANGIR</t>
  </si>
  <si>
    <t>BARIPADA</t>
  </si>
  <si>
    <t>JHARSUGUDA</t>
  </si>
  <si>
    <t>BALASORE</t>
  </si>
  <si>
    <t>NABARANGPUR</t>
  </si>
  <si>
    <t>KEONJHAR</t>
  </si>
  <si>
    <t>16/6/2025</t>
  </si>
  <si>
    <t>PL/JA/05171</t>
  </si>
  <si>
    <t>0615</t>
  </si>
  <si>
    <t>AMT</t>
  </si>
  <si>
    <t>ACUTAL COMPANY NAME HINDUSTAN CYCLE &amp; TUBES PVT LTD</t>
  </si>
  <si>
    <t>To,
M/S HINDUSTAN PENCILS PRIVATE LTD.
Address : INDUSTRIAL ESTATE, JAGATPUR(NEW),
ANDEISAHI,CUTTACK 754021
GST No: 21AAACH0401R1ZZ</t>
  </si>
  <si>
    <t>ANGUL</t>
  </si>
  <si>
    <t>SORO</t>
  </si>
  <si>
    <t>JEYPORE</t>
  </si>
  <si>
    <t>RAJ SUNAKHALA</t>
  </si>
  <si>
    <t>JUNAGARH</t>
  </si>
  <si>
    <t>JAJPUR ROAD</t>
  </si>
  <si>
    <t>TOTAL AMOUNT</t>
  </si>
  <si>
    <t>01/12/2025</t>
  </si>
  <si>
    <t>PL/JA/15127</t>
  </si>
  <si>
    <t>1774</t>
  </si>
  <si>
    <t>PL/JA/15129</t>
  </si>
  <si>
    <t>1771</t>
  </si>
  <si>
    <t>PL/JA/15130</t>
  </si>
  <si>
    <t>1790/1791/1792/1793</t>
  </si>
  <si>
    <t>KHURDA</t>
  </si>
  <si>
    <t>PL/JA/15132</t>
  </si>
  <si>
    <t>1784</t>
  </si>
  <si>
    <t>PL/JA/15142</t>
  </si>
  <si>
    <t>1788</t>
  </si>
  <si>
    <t>PL/JA/15172</t>
  </si>
  <si>
    <t>1800</t>
  </si>
  <si>
    <t>PL/JA/15174</t>
  </si>
  <si>
    <t>1796</t>
  </si>
  <si>
    <t>PL/JA/15175</t>
  </si>
  <si>
    <t>1786</t>
  </si>
  <si>
    <t>PL/JA/15177</t>
  </si>
  <si>
    <t>1780/1781</t>
  </si>
  <si>
    <t>06/12/2025</t>
  </si>
  <si>
    <t>PL/JA/15516</t>
  </si>
  <si>
    <t>1815</t>
  </si>
  <si>
    <t>08/12/2025</t>
  </si>
  <si>
    <t>PL/JA/15662</t>
  </si>
  <si>
    <t>1820</t>
  </si>
  <si>
    <t>09/12/2025</t>
  </si>
  <si>
    <t>PL/JA/15660</t>
  </si>
  <si>
    <t>1812</t>
  </si>
  <si>
    <t>10/12/2025</t>
  </si>
  <si>
    <t>PL/JA/15689</t>
  </si>
  <si>
    <t>1836</t>
  </si>
  <si>
    <t>ANANDAPUR</t>
  </si>
  <si>
    <t>PL/JA/15748</t>
  </si>
  <si>
    <t>1833</t>
  </si>
  <si>
    <t>PL/JA/15787</t>
  </si>
  <si>
    <t>1831</t>
  </si>
  <si>
    <t>11/12/2025</t>
  </si>
  <si>
    <t>PL/JA/15744</t>
  </si>
  <si>
    <t>1855</t>
  </si>
  <si>
    <t>PL/JA/15746</t>
  </si>
  <si>
    <t>1849</t>
  </si>
  <si>
    <t>PL/JA/15786</t>
  </si>
  <si>
    <t>1851</t>
  </si>
  <si>
    <t>12/12/2025</t>
  </si>
  <si>
    <t>PL/JA/15811</t>
  </si>
  <si>
    <t>1843/1844</t>
  </si>
  <si>
    <t>PL/JA/15824</t>
  </si>
  <si>
    <t>1857</t>
  </si>
  <si>
    <t>13/12/2025</t>
  </si>
  <si>
    <t>PL/JA/15865</t>
  </si>
  <si>
    <t>1863/1864</t>
  </si>
  <si>
    <t>15/12/2025</t>
  </si>
  <si>
    <t>PL/JA/15910</t>
  </si>
  <si>
    <t>1865</t>
  </si>
  <si>
    <t>16/12/2025</t>
  </si>
  <si>
    <t>PL/JA/15965</t>
  </si>
  <si>
    <t>1875</t>
  </si>
  <si>
    <t>PL/JA/15966</t>
  </si>
  <si>
    <t>1877</t>
  </si>
  <si>
    <t>17/12/2025</t>
  </si>
  <si>
    <t>PL/JA/16007</t>
  </si>
  <si>
    <t>1885</t>
  </si>
  <si>
    <t>PL/JA/16022</t>
  </si>
  <si>
    <t>1891</t>
  </si>
  <si>
    <t>PL/JA/16044</t>
  </si>
  <si>
    <t>1883</t>
  </si>
  <si>
    <t>PL/JA/16065</t>
  </si>
  <si>
    <t>1889</t>
  </si>
  <si>
    <t>PL/JA/16148</t>
  </si>
  <si>
    <t>1895</t>
  </si>
  <si>
    <t>18/12/2025</t>
  </si>
  <si>
    <t>PL/JA/16056</t>
  </si>
  <si>
    <t>1897</t>
  </si>
  <si>
    <t>PL/JA/16098</t>
  </si>
  <si>
    <t>1901</t>
  </si>
  <si>
    <t>PL/JA/16099</t>
  </si>
  <si>
    <t>1903</t>
  </si>
  <si>
    <t>19/12/2025</t>
  </si>
  <si>
    <t>PL/JA/16116</t>
  </si>
  <si>
    <t>1908/1909</t>
  </si>
  <si>
    <t>PL/JA/16121</t>
  </si>
  <si>
    <t>1916</t>
  </si>
  <si>
    <t>PL/JA/16122</t>
  </si>
  <si>
    <t>1918</t>
  </si>
  <si>
    <t>PL/JA/16139</t>
  </si>
  <si>
    <t>1920</t>
  </si>
  <si>
    <t>20/12/2025</t>
  </si>
  <si>
    <t>PL/JA/16157</t>
  </si>
  <si>
    <t>1899</t>
  </si>
  <si>
    <t>PL/JA/16193</t>
  </si>
  <si>
    <t>1923</t>
  </si>
  <si>
    <t>PL/JA/16195</t>
  </si>
  <si>
    <t>1924</t>
  </si>
  <si>
    <t>PL/JA/16390</t>
  </si>
  <si>
    <t>1922</t>
  </si>
  <si>
    <t>22/12/2025</t>
  </si>
  <si>
    <t>PL/JA/16389</t>
  </si>
  <si>
    <t>1930</t>
  </si>
  <si>
    <t>24/12/2025</t>
  </si>
  <si>
    <t>PL/JA/16386</t>
  </si>
  <si>
    <t>1941</t>
  </si>
  <si>
    <t>PL/JA/16411</t>
  </si>
  <si>
    <t>1945</t>
  </si>
  <si>
    <t>26/12/2025</t>
  </si>
  <si>
    <t>PL/JA/16436</t>
  </si>
  <si>
    <t>1954</t>
  </si>
  <si>
    <t>PL/JA/16451</t>
  </si>
  <si>
    <t>1947</t>
  </si>
  <si>
    <t>27/12/2025</t>
  </si>
  <si>
    <t>PL/JA/16481</t>
  </si>
  <si>
    <t>1967</t>
  </si>
  <si>
    <t>PL/JA/16493</t>
  </si>
  <si>
    <t>1951/1952</t>
  </si>
  <si>
    <t>PL/JA/16567</t>
  </si>
  <si>
    <t>1960</t>
  </si>
  <si>
    <t>29/12/2025</t>
  </si>
  <si>
    <t>PL/JA/16571</t>
  </si>
  <si>
    <t>1971</t>
  </si>
  <si>
    <t>PL/JA/16600</t>
  </si>
  <si>
    <t>1956</t>
  </si>
  <si>
    <t>PL/JA/16700</t>
  </si>
  <si>
    <t>1981</t>
  </si>
  <si>
    <t>30/12/2025</t>
  </si>
  <si>
    <t>PL/JA/16631</t>
  </si>
  <si>
    <t>1994</t>
  </si>
  <si>
    <t>PL/JA/16682</t>
  </si>
  <si>
    <t>1992</t>
  </si>
  <si>
    <t>31/12/2025</t>
  </si>
  <si>
    <t>PL/JA/16738</t>
  </si>
  <si>
    <t>2024</t>
  </si>
  <si>
    <t>PL/JA/16740</t>
  </si>
  <si>
    <t>2022</t>
  </si>
  <si>
    <t>BHOGARAI</t>
  </si>
  <si>
    <t>PL/JA/16743</t>
  </si>
  <si>
    <t>2005</t>
  </si>
  <si>
    <t>PL/JA/16749</t>
  </si>
  <si>
    <t>2015</t>
  </si>
  <si>
    <t>PL/JA/16750</t>
  </si>
  <si>
    <t>2029</t>
  </si>
  <si>
    <t>PL/JA/16755</t>
  </si>
  <si>
    <t>2001</t>
  </si>
  <si>
    <t>PL/JA/16763</t>
  </si>
  <si>
    <t>2009</t>
  </si>
  <si>
    <t>PL/JA/16984</t>
  </si>
  <si>
    <t>2018</t>
  </si>
  <si>
    <t>(RUPEES ONE LAKH FOUR THOUSAND ONE HUNDRED NINETY EIGHT ONLY)</t>
  </si>
  <si>
    <t>Kindly, verify &amp; confirm within 7 days, else GST will be filed by 20th JANUARY, 2025.
GST to be paid by Consignor under Reverse Charge Mechanism(RCM) as per GST.</t>
  </si>
  <si>
    <t xml:space="preserve">Bill Date: 31/12/2025
Bill NO. : 22884
Total Amount: 104198.00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</si>
</sst>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9"/>
      <color rgb="FF3E4B5B"/>
      <name val="Segoe U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1" fillId="0" borderId="8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4" borderId="7" xfId="0" applyNumberFormat="1" applyFont="1" applyFill="1" applyBorder="1" applyAlignment="1">
      <alignment horizontal="center"/>
    </xf>
    <xf numFmtId="0" fontId="0" fillId="4" borderId="1" xfId="0" applyNumberFormat="1" applyFont="1" applyFill="1" applyBorder="1"/>
    <xf numFmtId="2" fontId="0" fillId="4" borderId="1" xfId="0" applyNumberFormat="1" applyFont="1" applyFill="1" applyBorder="1"/>
    <xf numFmtId="0" fontId="3" fillId="0" borderId="0" xfId="0" applyNumberFormat="1" applyFont="1"/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8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/>
    <xf numFmtId="0" fontId="1" fillId="0" borderId="1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2" borderId="0" xfId="0" applyNumberFormat="1" applyFont="1" applyFill="1" applyAlignment="1">
      <alignment vertical="center" wrapText="1"/>
    </xf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38101</xdr:rowOff>
    </xdr:from>
    <xdr:to>
      <xdr:col>6</xdr:col>
      <xdr:colOff>285750</xdr:colOff>
      <xdr:row>0</xdr:row>
      <xdr:rowOff>819151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8101"/>
          <a:ext cx="4248149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  <cell r="E4">
            <v>55</v>
          </cell>
        </row>
        <row r="5">
          <cell r="C5" t="str">
            <v>BHUBANESWAR</v>
          </cell>
          <cell r="D5">
            <v>72</v>
          </cell>
          <cell r="E5">
            <v>78</v>
          </cell>
        </row>
        <row r="6">
          <cell r="C6" t="str">
            <v>KHURDA</v>
          </cell>
          <cell r="D6">
            <v>85</v>
          </cell>
          <cell r="E6">
            <v>92</v>
          </cell>
        </row>
        <row r="7">
          <cell r="C7" t="str">
            <v>ANGUL</v>
          </cell>
          <cell r="D7">
            <v>90</v>
          </cell>
          <cell r="E7">
            <v>97</v>
          </cell>
        </row>
        <row r="8">
          <cell r="C8" t="str">
            <v>BALASORE</v>
          </cell>
          <cell r="D8">
            <v>90</v>
          </cell>
          <cell r="E8">
            <v>97</v>
          </cell>
        </row>
        <row r="9">
          <cell r="C9" t="str">
            <v>BERHAMPUR</v>
          </cell>
          <cell r="D9">
            <v>90</v>
          </cell>
          <cell r="E9">
            <v>97</v>
          </cell>
        </row>
        <row r="10">
          <cell r="C10" t="str">
            <v>NALCO</v>
          </cell>
          <cell r="D10">
            <v>94</v>
          </cell>
          <cell r="E10">
            <v>102</v>
          </cell>
        </row>
        <row r="11">
          <cell r="C11" t="str">
            <v>CHANDIKHOL</v>
          </cell>
          <cell r="D11">
            <v>97</v>
          </cell>
          <cell r="E11">
            <v>105</v>
          </cell>
        </row>
        <row r="12">
          <cell r="C12" t="str">
            <v>DHENKANAL</v>
          </cell>
          <cell r="D12">
            <v>97</v>
          </cell>
          <cell r="E12">
            <v>105</v>
          </cell>
        </row>
        <row r="13">
          <cell r="C13" t="str">
            <v>JAGATSINGHPUR</v>
          </cell>
          <cell r="D13">
            <v>97</v>
          </cell>
          <cell r="E13">
            <v>105</v>
          </cell>
        </row>
        <row r="14">
          <cell r="C14" t="str">
            <v>PURI</v>
          </cell>
          <cell r="D14">
            <v>97</v>
          </cell>
          <cell r="E14">
            <v>105</v>
          </cell>
        </row>
        <row r="15">
          <cell r="C15" t="str">
            <v>TALCHER</v>
          </cell>
          <cell r="D15">
            <v>97</v>
          </cell>
          <cell r="E15">
            <v>105</v>
          </cell>
        </row>
        <row r="16">
          <cell r="C16" t="str">
            <v>PUNANGA</v>
          </cell>
          <cell r="D16">
            <v>97</v>
          </cell>
          <cell r="E16">
            <v>105</v>
          </cell>
        </row>
        <row r="17">
          <cell r="C17" t="str">
            <v>BHADRAK</v>
          </cell>
          <cell r="D17">
            <v>98</v>
          </cell>
          <cell r="E17">
            <v>106</v>
          </cell>
        </row>
        <row r="18">
          <cell r="C18" t="str">
            <v>KENDRAPARA</v>
          </cell>
          <cell r="D18">
            <v>98</v>
          </cell>
          <cell r="E18">
            <v>106</v>
          </cell>
        </row>
        <row r="19">
          <cell r="C19" t="str">
            <v>SALIPUR</v>
          </cell>
          <cell r="D19">
            <v>98</v>
          </cell>
          <cell r="E19">
            <v>106</v>
          </cell>
        </row>
        <row r="20">
          <cell r="C20" t="str">
            <v>ADASPUR</v>
          </cell>
          <cell r="D20">
            <v>101</v>
          </cell>
          <cell r="E20">
            <v>109</v>
          </cell>
        </row>
        <row r="21">
          <cell r="C21" t="str">
            <v>NAYAGARH</v>
          </cell>
          <cell r="D21">
            <v>101</v>
          </cell>
          <cell r="E21">
            <v>109</v>
          </cell>
        </row>
        <row r="22">
          <cell r="C22" t="str">
            <v>PANKAPAL</v>
          </cell>
          <cell r="D22">
            <v>101</v>
          </cell>
          <cell r="E22">
            <v>109</v>
          </cell>
        </row>
        <row r="23">
          <cell r="C23" t="str">
            <v>RAJ SUNAKHALA</v>
          </cell>
          <cell r="D23">
            <v>101</v>
          </cell>
          <cell r="E23">
            <v>109</v>
          </cell>
        </row>
        <row r="24">
          <cell r="C24" t="str">
            <v>TANGI</v>
          </cell>
          <cell r="D24">
            <v>101</v>
          </cell>
          <cell r="E24">
            <v>109</v>
          </cell>
        </row>
        <row r="25">
          <cell r="C25" t="str">
            <v>KAMPAGARH</v>
          </cell>
          <cell r="D25">
            <v>104</v>
          </cell>
          <cell r="E25">
            <v>112</v>
          </cell>
        </row>
        <row r="26">
          <cell r="C26" t="str">
            <v>NIRAKARPUR</v>
          </cell>
          <cell r="D26">
            <v>104</v>
          </cell>
          <cell r="E26">
            <v>112</v>
          </cell>
        </row>
        <row r="27">
          <cell r="C27" t="str">
            <v>JATNI</v>
          </cell>
          <cell r="D27">
            <v>105</v>
          </cell>
          <cell r="E27">
            <v>113</v>
          </cell>
        </row>
        <row r="28">
          <cell r="C28" t="str">
            <v>BARIPADA</v>
          </cell>
          <cell r="D28">
            <v>109</v>
          </cell>
          <cell r="E28">
            <v>118</v>
          </cell>
        </row>
        <row r="29">
          <cell r="C29" t="str">
            <v>ATHGARH</v>
          </cell>
          <cell r="D29">
            <v>110</v>
          </cell>
          <cell r="E29">
            <v>119</v>
          </cell>
        </row>
        <row r="30">
          <cell r="C30" t="str">
            <v>HARIPUR</v>
          </cell>
          <cell r="D30">
            <v>110</v>
          </cell>
          <cell r="E30">
            <v>119</v>
          </cell>
        </row>
        <row r="31">
          <cell r="C31" t="str">
            <v>JAJPUR ROAD</v>
          </cell>
          <cell r="D31">
            <v>110</v>
          </cell>
          <cell r="E31">
            <v>119</v>
          </cell>
        </row>
        <row r="32">
          <cell r="C32" t="str">
            <v>JAJPUR TOWN</v>
          </cell>
          <cell r="D32">
            <v>110</v>
          </cell>
          <cell r="E32">
            <v>119</v>
          </cell>
        </row>
        <row r="33">
          <cell r="C33" t="str">
            <v>KHETRAPALA</v>
          </cell>
          <cell r="D33">
            <v>110</v>
          </cell>
          <cell r="E33">
            <v>119</v>
          </cell>
        </row>
        <row r="34">
          <cell r="C34" t="str">
            <v>NIMAPARA</v>
          </cell>
          <cell r="D34">
            <v>110</v>
          </cell>
          <cell r="E34">
            <v>119</v>
          </cell>
        </row>
        <row r="35">
          <cell r="C35" t="str">
            <v>RAHAMA</v>
          </cell>
          <cell r="D35">
            <v>110</v>
          </cell>
          <cell r="E35">
            <v>119</v>
          </cell>
        </row>
        <row r="36">
          <cell r="C36" t="str">
            <v>BALUGAON</v>
          </cell>
          <cell r="D36">
            <v>110</v>
          </cell>
          <cell r="E36">
            <v>119</v>
          </cell>
        </row>
        <row r="37">
          <cell r="C37" t="str">
            <v>PARADEEP</v>
          </cell>
          <cell r="D37">
            <v>117</v>
          </cell>
          <cell r="E37">
            <v>126</v>
          </cell>
        </row>
        <row r="38">
          <cell r="C38" t="str">
            <v>AUL</v>
          </cell>
          <cell r="D38">
            <v>120</v>
          </cell>
          <cell r="E38">
            <v>130</v>
          </cell>
        </row>
        <row r="39">
          <cell r="C39" t="str">
            <v>BANKI</v>
          </cell>
          <cell r="D39">
            <v>122</v>
          </cell>
          <cell r="E39">
            <v>132</v>
          </cell>
        </row>
        <row r="40">
          <cell r="C40" t="str">
            <v>KAMAKHYANAGAR</v>
          </cell>
          <cell r="D40">
            <v>122</v>
          </cell>
          <cell r="E40">
            <v>132</v>
          </cell>
        </row>
        <row r="41">
          <cell r="C41" t="str">
            <v>KANAKPUR</v>
          </cell>
          <cell r="D41">
            <v>122</v>
          </cell>
          <cell r="E41">
            <v>132</v>
          </cell>
        </row>
        <row r="42">
          <cell r="C42" t="str">
            <v>NUAPATNA</v>
          </cell>
          <cell r="D42">
            <v>122</v>
          </cell>
          <cell r="E42">
            <v>132</v>
          </cell>
        </row>
        <row r="43">
          <cell r="C43" t="str">
            <v>SORO</v>
          </cell>
          <cell r="D43">
            <v>122</v>
          </cell>
          <cell r="E43">
            <v>132</v>
          </cell>
        </row>
        <row r="44">
          <cell r="C44" t="str">
            <v>BOLANGIR</v>
          </cell>
          <cell r="D44">
            <v>142</v>
          </cell>
          <cell r="E44">
            <v>153</v>
          </cell>
        </row>
        <row r="45">
          <cell r="C45" t="str">
            <v>BALIAPAL</v>
          </cell>
          <cell r="D45">
            <v>148</v>
          </cell>
          <cell r="E45">
            <v>160</v>
          </cell>
        </row>
        <row r="46">
          <cell r="C46" t="str">
            <v>JALESWAR</v>
          </cell>
          <cell r="D46">
            <v>148</v>
          </cell>
          <cell r="E46">
            <v>160</v>
          </cell>
        </row>
        <row r="47">
          <cell r="C47" t="str">
            <v>KARANJIA</v>
          </cell>
          <cell r="D47">
            <v>148</v>
          </cell>
          <cell r="E47">
            <v>160</v>
          </cell>
        </row>
        <row r="48">
          <cell r="C48" t="str">
            <v>REDHAKHOL</v>
          </cell>
          <cell r="D48">
            <v>148</v>
          </cell>
          <cell r="E48">
            <v>160</v>
          </cell>
        </row>
        <row r="49">
          <cell r="C49" t="str">
            <v>CHANDANESWAR</v>
          </cell>
          <cell r="D49">
            <v>237</v>
          </cell>
          <cell r="E49">
            <v>256</v>
          </cell>
        </row>
        <row r="50">
          <cell r="C50" t="str">
            <v>KHARIAR ROAD</v>
          </cell>
          <cell r="D50">
            <v>159</v>
          </cell>
          <cell r="E50">
            <v>172</v>
          </cell>
        </row>
        <row r="51">
          <cell r="C51" t="str">
            <v>BOUDH</v>
          </cell>
          <cell r="D51">
            <v>119</v>
          </cell>
          <cell r="E51">
            <v>129</v>
          </cell>
        </row>
        <row r="52">
          <cell r="C52" t="str">
            <v>PHULBANI</v>
          </cell>
          <cell r="D52">
            <v>106</v>
          </cell>
          <cell r="E52">
            <v>114</v>
          </cell>
        </row>
        <row r="53">
          <cell r="C53" t="str">
            <v>KEONJHAR</v>
          </cell>
          <cell r="D53">
            <v>110</v>
          </cell>
          <cell r="E53">
            <v>119</v>
          </cell>
        </row>
        <row r="54">
          <cell r="C54" t="str">
            <v>ANANDAPUR</v>
          </cell>
          <cell r="D54">
            <v>110</v>
          </cell>
          <cell r="E54">
            <v>119</v>
          </cell>
        </row>
        <row r="55">
          <cell r="C55" t="str">
            <v>JHARSUGUDA</v>
          </cell>
          <cell r="D55">
            <v>111</v>
          </cell>
          <cell r="E55">
            <v>120</v>
          </cell>
        </row>
        <row r="56">
          <cell r="C56" t="str">
            <v>MALKANGIRI</v>
          </cell>
          <cell r="D56">
            <v>172</v>
          </cell>
          <cell r="E56">
            <v>186</v>
          </cell>
        </row>
        <row r="57">
          <cell r="C57" t="str">
            <v>BALICHANDRAPUR</v>
          </cell>
          <cell r="D57">
            <v>98</v>
          </cell>
          <cell r="E57">
            <v>106</v>
          </cell>
        </row>
        <row r="58">
          <cell r="C58" t="str">
            <v>PURUNA CUTTACK (BOUDH)</v>
          </cell>
          <cell r="D58">
            <v>119</v>
          </cell>
          <cell r="E58">
            <v>129</v>
          </cell>
        </row>
        <row r="59">
          <cell r="C59" t="str">
            <v>ROURKELA</v>
          </cell>
          <cell r="D59">
            <v>111</v>
          </cell>
          <cell r="E59">
            <v>120</v>
          </cell>
        </row>
        <row r="60">
          <cell r="C60" t="str">
            <v>BALIMELA</v>
          </cell>
          <cell r="D60">
            <v>173</v>
          </cell>
          <cell r="E60">
            <v>187</v>
          </cell>
        </row>
        <row r="61">
          <cell r="C61" t="str">
            <v>BHUBAN</v>
          </cell>
          <cell r="D61">
            <v>113</v>
          </cell>
          <cell r="E61">
            <v>122</v>
          </cell>
        </row>
        <row r="62">
          <cell r="C62" t="str">
            <v>DEOGARH</v>
          </cell>
          <cell r="D62">
            <v>138</v>
          </cell>
          <cell r="E62">
            <v>149</v>
          </cell>
        </row>
        <row r="63">
          <cell r="C63" t="str">
            <v>AGARPADA</v>
          </cell>
          <cell r="D63">
            <v>109</v>
          </cell>
          <cell r="E63">
            <v>118</v>
          </cell>
        </row>
        <row r="64">
          <cell r="C64" t="str">
            <v>SAMBALPUR</v>
          </cell>
          <cell r="D64">
            <v>101</v>
          </cell>
          <cell r="E64">
            <v>109</v>
          </cell>
        </row>
        <row r="65">
          <cell r="C65" t="str">
            <v>G UDAYAGIRI</v>
          </cell>
          <cell r="D65">
            <v>150</v>
          </cell>
          <cell r="E65">
            <v>162</v>
          </cell>
        </row>
        <row r="66">
          <cell r="C66" t="str">
            <v>JAYPATNA</v>
          </cell>
          <cell r="D66">
            <v>159</v>
          </cell>
          <cell r="E66">
            <v>172</v>
          </cell>
        </row>
        <row r="67">
          <cell r="C67" t="str">
            <v>NABARANGPUR</v>
          </cell>
          <cell r="D67">
            <v>140</v>
          </cell>
          <cell r="E67">
            <v>151</v>
          </cell>
        </row>
        <row r="68">
          <cell r="C68" t="str">
            <v>KUANRAPUR</v>
          </cell>
          <cell r="D68">
            <v>110</v>
          </cell>
          <cell r="E68">
            <v>119</v>
          </cell>
        </row>
        <row r="69">
          <cell r="C69" t="str">
            <v>JUNAGARH</v>
          </cell>
          <cell r="D69">
            <v>159</v>
          </cell>
          <cell r="E69">
            <v>172</v>
          </cell>
        </row>
        <row r="70">
          <cell r="C70" t="str">
            <v>NELUNG</v>
          </cell>
          <cell r="D70">
            <v>110</v>
          </cell>
          <cell r="E70">
            <v>119</v>
          </cell>
        </row>
        <row r="71">
          <cell r="C71" t="str">
            <v>BHOGARAI</v>
          </cell>
          <cell r="E71">
            <v>195</v>
          </cell>
        </row>
        <row r="72">
          <cell r="C72" t="str">
            <v>NEGUAN</v>
          </cell>
          <cell r="E72">
            <v>195</v>
          </cell>
        </row>
        <row r="73">
          <cell r="C73" t="str">
            <v>JEYPORE</v>
          </cell>
          <cell r="E73">
            <v>135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tabSelected="1" workbookViewId="0">
      <selection activeCell="Q6" sqref="Q6:Q7"/>
    </sheetView>
  </sheetViews>
  <sheetFormatPr defaultRowHeight="15"/>
  <cols>
    <col min="1" max="1" width="4.140625" style="1" customWidth="1"/>
    <col min="2" max="2" width="10.7109375" style="1" bestFit="1" customWidth="1"/>
    <col min="3" max="3" width="11.7109375" style="1" bestFit="1" customWidth="1"/>
    <col min="4" max="4" width="10.7109375" style="1" bestFit="1" customWidth="1"/>
    <col min="5" max="5" width="6.42578125" style="1" bestFit="1" customWidth="1"/>
    <col min="6" max="6" width="15.7109375" style="1" customWidth="1"/>
    <col min="7" max="7" width="5.42578125" style="1" bestFit="1" customWidth="1"/>
    <col min="8" max="8" width="7.140625" style="3" customWidth="1"/>
    <col min="9" max="9" width="7.28515625" style="3" customWidth="1"/>
    <col min="10" max="10" width="9.5703125" style="3" bestFit="1" customWidth="1"/>
    <col min="11" max="11" width="8.85546875" style="1" customWidth="1"/>
    <col min="12" max="12" width="9.5703125" style="1" bestFit="1" customWidth="1"/>
    <col min="13" max="13" width="10.28515625" style="1" bestFit="1" customWidth="1"/>
    <col min="14" max="14" width="9.5703125" style="1" bestFit="1" customWidth="1"/>
    <col min="15" max="16" width="9.140625" style="1"/>
    <col min="17" max="17" width="15" style="1" customWidth="1"/>
    <col min="18" max="16384" width="9.140625" style="1"/>
  </cols>
  <sheetData>
    <row r="1" spans="1:14" ht="70.5" customHeight="1" thickBot="1">
      <c r="A1" s="32"/>
      <c r="B1" s="33"/>
      <c r="C1" s="33"/>
      <c r="D1" s="33"/>
      <c r="E1" s="33"/>
      <c r="F1" s="33"/>
      <c r="G1" s="33"/>
      <c r="H1" s="26" t="s">
        <v>11</v>
      </c>
      <c r="I1" s="27"/>
      <c r="J1" s="27"/>
      <c r="K1" s="28"/>
    </row>
    <row r="2" spans="1:14" ht="85.5" customHeight="1" thickBot="1">
      <c r="A2" s="32" t="s">
        <v>38</v>
      </c>
      <c r="B2" s="33"/>
      <c r="C2" s="33"/>
      <c r="D2" s="33"/>
      <c r="E2" s="33"/>
      <c r="F2" s="33"/>
      <c r="G2" s="33"/>
      <c r="H2" s="29" t="s">
        <v>194</v>
      </c>
      <c r="I2" s="30"/>
      <c r="J2" s="30"/>
      <c r="K2" s="31"/>
      <c r="L2" s="3"/>
      <c r="M2" s="3"/>
      <c r="N2" s="3"/>
    </row>
    <row r="3" spans="1:14" ht="15.95" customHeight="1" thickBot="1">
      <c r="A3" s="11"/>
      <c r="B3" s="12"/>
      <c r="C3" s="12"/>
      <c r="D3" s="12"/>
      <c r="E3" s="12"/>
      <c r="F3" s="12"/>
      <c r="G3" s="12"/>
      <c r="H3" s="13"/>
      <c r="I3" s="13"/>
      <c r="J3" s="37" t="s">
        <v>4</v>
      </c>
      <c r="K3" s="38"/>
    </row>
    <row r="4" spans="1:14" ht="30.75" thickBot="1">
      <c r="A4" s="5" t="s">
        <v>6</v>
      </c>
      <c r="B4" s="18" t="s">
        <v>7</v>
      </c>
      <c r="C4" s="18" t="s">
        <v>13</v>
      </c>
      <c r="D4" s="18" t="s">
        <v>12</v>
      </c>
      <c r="E4" s="18" t="s">
        <v>1</v>
      </c>
      <c r="F4" s="18" t="s">
        <v>10</v>
      </c>
      <c r="G4" s="18" t="s">
        <v>2</v>
      </c>
      <c r="H4" s="19" t="s">
        <v>3</v>
      </c>
      <c r="I4" s="19" t="s">
        <v>5</v>
      </c>
      <c r="J4" s="9" t="s">
        <v>9</v>
      </c>
      <c r="K4" s="10" t="s">
        <v>8</v>
      </c>
    </row>
    <row r="5" spans="1:14" s="50" customFormat="1" ht="15.95" customHeight="1">
      <c r="A5" s="49">
        <v>1</v>
      </c>
      <c r="B5" s="20" t="s">
        <v>46</v>
      </c>
      <c r="C5" s="20" t="s">
        <v>47</v>
      </c>
      <c r="D5" s="21" t="s">
        <v>48</v>
      </c>
      <c r="E5" s="40" t="s">
        <v>14</v>
      </c>
      <c r="F5" s="20" t="s">
        <v>23</v>
      </c>
      <c r="G5" s="20">
        <v>12</v>
      </c>
      <c r="H5" s="22">
        <f>VLOOKUP(F5,'[1]LAXMI DISTRIBUTOR'!$C$4:$E$77,3,FALSE)</f>
        <v>105</v>
      </c>
      <c r="I5" s="22">
        <v>25</v>
      </c>
      <c r="J5" s="22">
        <f>G5*H5+I5</f>
        <v>1285</v>
      </c>
      <c r="K5" s="22"/>
    </row>
    <row r="6" spans="1:14" s="50" customFormat="1" ht="15.95" customHeight="1">
      <c r="A6" s="49">
        <f>A5+1</f>
        <v>2</v>
      </c>
      <c r="B6" s="20" t="s">
        <v>46</v>
      </c>
      <c r="C6" s="20" t="s">
        <v>49</v>
      </c>
      <c r="D6" s="21" t="s">
        <v>50</v>
      </c>
      <c r="E6" s="40" t="s">
        <v>14</v>
      </c>
      <c r="F6" s="20" t="s">
        <v>15</v>
      </c>
      <c r="G6" s="20">
        <v>7</v>
      </c>
      <c r="H6" s="22">
        <f>VLOOKUP(F6,'[1]LAXMI DISTRIBUTOR'!$C$4:$E$77,3,FALSE)</f>
        <v>106</v>
      </c>
      <c r="I6" s="22">
        <v>25</v>
      </c>
      <c r="J6" s="22">
        <f>G6*H6+I6</f>
        <v>767</v>
      </c>
      <c r="K6" s="22"/>
    </row>
    <row r="7" spans="1:14" s="50" customFormat="1" ht="31.5" customHeight="1">
      <c r="A7" s="49">
        <f t="shared" ref="A7:A65" si="0">A6+1</f>
        <v>3</v>
      </c>
      <c r="B7" s="20" t="s">
        <v>46</v>
      </c>
      <c r="C7" s="20" t="s">
        <v>51</v>
      </c>
      <c r="D7" s="21" t="s">
        <v>52</v>
      </c>
      <c r="E7" s="40" t="s">
        <v>14</v>
      </c>
      <c r="F7" s="20" t="s">
        <v>53</v>
      </c>
      <c r="G7" s="20">
        <v>9</v>
      </c>
      <c r="H7" s="22">
        <f>VLOOKUP(F7,'[1]LAXMI DISTRIBUTOR'!$C$4:$E$77,3,FALSE)</f>
        <v>92</v>
      </c>
      <c r="I7" s="22">
        <v>25</v>
      </c>
      <c r="J7" s="22">
        <f>G7*H7+I7</f>
        <v>853</v>
      </c>
      <c r="K7" s="22"/>
    </row>
    <row r="8" spans="1:14" s="50" customFormat="1" ht="15.95" customHeight="1">
      <c r="A8" s="49">
        <f t="shared" si="0"/>
        <v>4</v>
      </c>
      <c r="B8" s="20" t="s">
        <v>46</v>
      </c>
      <c r="C8" s="20" t="s">
        <v>54</v>
      </c>
      <c r="D8" s="21" t="s">
        <v>55</v>
      </c>
      <c r="E8" s="40" t="s">
        <v>14</v>
      </c>
      <c r="F8" s="20" t="s">
        <v>20</v>
      </c>
      <c r="G8" s="20">
        <v>15</v>
      </c>
      <c r="H8" s="22">
        <f>VLOOKUP(F8,'[1]LAXMI DISTRIBUTOR'!$C$4:$E$77,3,FALSE)</f>
        <v>109</v>
      </c>
      <c r="I8" s="22">
        <v>25</v>
      </c>
      <c r="J8" s="22">
        <f>G8*H8+I8</f>
        <v>1660</v>
      </c>
      <c r="K8" s="22"/>
    </row>
    <row r="9" spans="1:14" s="50" customFormat="1" ht="15.95" customHeight="1">
      <c r="A9" s="49">
        <f t="shared" si="0"/>
        <v>5</v>
      </c>
      <c r="B9" s="20" t="s">
        <v>46</v>
      </c>
      <c r="C9" s="20" t="s">
        <v>56</v>
      </c>
      <c r="D9" s="21" t="s">
        <v>57</v>
      </c>
      <c r="E9" s="40" t="s">
        <v>14</v>
      </c>
      <c r="F9" s="20" t="s">
        <v>39</v>
      </c>
      <c r="G9" s="20">
        <v>10</v>
      </c>
      <c r="H9" s="22">
        <f>VLOOKUP(F9,'[1]LAXMI DISTRIBUTOR'!$C$4:$E$77,3,FALSE)</f>
        <v>97</v>
      </c>
      <c r="I9" s="22">
        <v>25</v>
      </c>
      <c r="J9" s="22">
        <f>G9*H9+I9</f>
        <v>995</v>
      </c>
      <c r="K9" s="22"/>
    </row>
    <row r="10" spans="1:14" s="50" customFormat="1" ht="15.95" customHeight="1">
      <c r="A10" s="49">
        <f t="shared" si="0"/>
        <v>6</v>
      </c>
      <c r="B10" s="20" t="s">
        <v>46</v>
      </c>
      <c r="C10" s="20" t="s">
        <v>58</v>
      </c>
      <c r="D10" s="21" t="s">
        <v>59</v>
      </c>
      <c r="E10" s="40" t="s">
        <v>14</v>
      </c>
      <c r="F10" s="20" t="s">
        <v>30</v>
      </c>
      <c r="G10" s="20">
        <v>24</v>
      </c>
      <c r="H10" s="22">
        <f>VLOOKUP(F10,'[1]LAXMI DISTRIBUTOR'!$C$4:$E$77,3,FALSE)</f>
        <v>97</v>
      </c>
      <c r="I10" s="22">
        <v>25</v>
      </c>
      <c r="J10" s="22">
        <f>G10*H10+I10</f>
        <v>2353</v>
      </c>
      <c r="K10" s="22"/>
    </row>
    <row r="11" spans="1:14" s="50" customFormat="1" ht="15.95" customHeight="1">
      <c r="A11" s="49">
        <f t="shared" si="0"/>
        <v>7</v>
      </c>
      <c r="B11" s="20" t="s">
        <v>46</v>
      </c>
      <c r="C11" s="20" t="s">
        <v>60</v>
      </c>
      <c r="D11" s="21" t="s">
        <v>61</v>
      </c>
      <c r="E11" s="40" t="s">
        <v>14</v>
      </c>
      <c r="F11" s="20" t="s">
        <v>28</v>
      </c>
      <c r="G11" s="20">
        <v>29</v>
      </c>
      <c r="H11" s="22">
        <f>VLOOKUP(F11,'[1]LAXMI DISTRIBUTOR'!$C$4:$E$77,3,FALSE)</f>
        <v>118</v>
      </c>
      <c r="I11" s="22">
        <v>25</v>
      </c>
      <c r="J11" s="22">
        <f>G11*H11+I11</f>
        <v>3447</v>
      </c>
      <c r="K11" s="22"/>
    </row>
    <row r="12" spans="1:14" s="50" customFormat="1" ht="15.95" customHeight="1">
      <c r="A12" s="49">
        <f t="shared" si="0"/>
        <v>8</v>
      </c>
      <c r="B12" s="20" t="s">
        <v>46</v>
      </c>
      <c r="C12" s="20" t="s">
        <v>62</v>
      </c>
      <c r="D12" s="21" t="s">
        <v>63</v>
      </c>
      <c r="E12" s="40" t="s">
        <v>14</v>
      </c>
      <c r="F12" s="20" t="s">
        <v>30</v>
      </c>
      <c r="G12" s="20">
        <v>12</v>
      </c>
      <c r="H12" s="22">
        <f>VLOOKUP(F12,'[1]LAXMI DISTRIBUTOR'!$C$4:$E$77,3,FALSE)</f>
        <v>97</v>
      </c>
      <c r="I12" s="22">
        <v>25</v>
      </c>
      <c r="J12" s="22">
        <f>G12*H12+I12</f>
        <v>1189</v>
      </c>
      <c r="K12" s="22"/>
    </row>
    <row r="13" spans="1:14" s="50" customFormat="1" ht="15.95" customHeight="1">
      <c r="A13" s="49">
        <f t="shared" si="0"/>
        <v>9</v>
      </c>
      <c r="B13" s="20" t="s">
        <v>46</v>
      </c>
      <c r="C13" s="20" t="s">
        <v>64</v>
      </c>
      <c r="D13" s="21" t="s">
        <v>65</v>
      </c>
      <c r="E13" s="40" t="s">
        <v>14</v>
      </c>
      <c r="F13" s="20" t="s">
        <v>30</v>
      </c>
      <c r="G13" s="20">
        <v>29</v>
      </c>
      <c r="H13" s="22">
        <f>VLOOKUP(F13,'[1]LAXMI DISTRIBUTOR'!$C$4:$E$77,3,FALSE)</f>
        <v>97</v>
      </c>
      <c r="I13" s="22">
        <v>25</v>
      </c>
      <c r="J13" s="22">
        <f>G13*H13+I13</f>
        <v>2838</v>
      </c>
      <c r="K13" s="22"/>
    </row>
    <row r="14" spans="1:14" s="50" customFormat="1" ht="15.95" customHeight="1">
      <c r="A14" s="49">
        <f t="shared" si="0"/>
        <v>10</v>
      </c>
      <c r="B14" s="20" t="s">
        <v>66</v>
      </c>
      <c r="C14" s="20" t="s">
        <v>67</v>
      </c>
      <c r="D14" s="21" t="s">
        <v>68</v>
      </c>
      <c r="E14" s="40" t="s">
        <v>14</v>
      </c>
      <c r="F14" s="20" t="s">
        <v>21</v>
      </c>
      <c r="G14" s="20">
        <v>11</v>
      </c>
      <c r="H14" s="22">
        <f>VLOOKUP(F14,'[1]LAXMI DISTRIBUTOR'!$C$4:$E$77,3,FALSE)</f>
        <v>126</v>
      </c>
      <c r="I14" s="22">
        <v>25</v>
      </c>
      <c r="J14" s="22">
        <f>G14*H14+I14</f>
        <v>1411</v>
      </c>
      <c r="K14" s="22"/>
    </row>
    <row r="15" spans="1:14" s="50" customFormat="1" ht="15.95" customHeight="1">
      <c r="A15" s="49">
        <f t="shared" si="0"/>
        <v>11</v>
      </c>
      <c r="B15" s="20" t="s">
        <v>69</v>
      </c>
      <c r="C15" s="20" t="s">
        <v>70</v>
      </c>
      <c r="D15" s="21" t="s">
        <v>71</v>
      </c>
      <c r="E15" s="40" t="s">
        <v>14</v>
      </c>
      <c r="F15" s="20" t="s">
        <v>26</v>
      </c>
      <c r="G15" s="20">
        <v>10</v>
      </c>
      <c r="H15" s="22">
        <f>VLOOKUP(F15,'[1]LAXMI DISTRIBUTOR'!$C$4:$E$77,3,FALSE)</f>
        <v>97</v>
      </c>
      <c r="I15" s="22">
        <v>25</v>
      </c>
      <c r="J15" s="22">
        <f>G15*H15+I15</f>
        <v>995</v>
      </c>
      <c r="K15" s="22"/>
    </row>
    <row r="16" spans="1:14" s="50" customFormat="1" ht="15.95" customHeight="1">
      <c r="A16" s="49">
        <f t="shared" si="0"/>
        <v>12</v>
      </c>
      <c r="B16" s="20" t="s">
        <v>72</v>
      </c>
      <c r="C16" s="20" t="s">
        <v>73</v>
      </c>
      <c r="D16" s="21" t="s">
        <v>74</v>
      </c>
      <c r="E16" s="40" t="s">
        <v>14</v>
      </c>
      <c r="F16" s="20" t="s">
        <v>26</v>
      </c>
      <c r="G16" s="20">
        <v>7</v>
      </c>
      <c r="H16" s="22">
        <f>VLOOKUP(F16,'[1]LAXMI DISTRIBUTOR'!$C$4:$E$77,3,FALSE)</f>
        <v>97</v>
      </c>
      <c r="I16" s="22">
        <v>25</v>
      </c>
      <c r="J16" s="22"/>
      <c r="K16" s="22">
        <f>G16*H16+I16</f>
        <v>704</v>
      </c>
    </row>
    <row r="17" spans="1:11" s="50" customFormat="1" ht="15.95" customHeight="1">
      <c r="A17" s="49">
        <f t="shared" si="0"/>
        <v>13</v>
      </c>
      <c r="B17" s="20" t="s">
        <v>75</v>
      </c>
      <c r="C17" s="20" t="s">
        <v>76</v>
      </c>
      <c r="D17" s="21" t="s">
        <v>77</v>
      </c>
      <c r="E17" s="40" t="s">
        <v>14</v>
      </c>
      <c r="F17" s="20" t="s">
        <v>78</v>
      </c>
      <c r="G17" s="20">
        <v>10</v>
      </c>
      <c r="H17" s="22">
        <f>VLOOKUP(F17,'[1]LAXMI DISTRIBUTOR'!$C$4:$E$77,3,FALSE)</f>
        <v>119</v>
      </c>
      <c r="I17" s="22">
        <v>25</v>
      </c>
      <c r="J17" s="22">
        <f>G17*H17+I17</f>
        <v>1215</v>
      </c>
      <c r="K17" s="22"/>
    </row>
    <row r="18" spans="1:11" s="50" customFormat="1" ht="15.95" customHeight="1">
      <c r="A18" s="49">
        <f t="shared" si="0"/>
        <v>14</v>
      </c>
      <c r="B18" s="20" t="s">
        <v>75</v>
      </c>
      <c r="C18" s="20" t="s">
        <v>79</v>
      </c>
      <c r="D18" s="21" t="s">
        <v>80</v>
      </c>
      <c r="E18" s="40" t="s">
        <v>14</v>
      </c>
      <c r="F18" s="20" t="s">
        <v>43</v>
      </c>
      <c r="G18" s="20">
        <v>6</v>
      </c>
      <c r="H18" s="22">
        <f>VLOOKUP(F18,'[1]LAXMI DISTRIBUTOR'!$C$4:$E$77,3,FALSE)</f>
        <v>172</v>
      </c>
      <c r="I18" s="22">
        <v>25</v>
      </c>
      <c r="J18" s="22">
        <f>G18*H18+I18</f>
        <v>1057</v>
      </c>
      <c r="K18" s="22"/>
    </row>
    <row r="19" spans="1:11" s="50" customFormat="1" ht="15.95" customHeight="1">
      <c r="A19" s="49">
        <f t="shared" si="0"/>
        <v>15</v>
      </c>
      <c r="B19" s="20" t="s">
        <v>75</v>
      </c>
      <c r="C19" s="20" t="s">
        <v>81</v>
      </c>
      <c r="D19" s="21" t="s">
        <v>82</v>
      </c>
      <c r="E19" s="40" t="s">
        <v>14</v>
      </c>
      <c r="F19" s="20" t="s">
        <v>17</v>
      </c>
      <c r="G19" s="20">
        <v>13</v>
      </c>
      <c r="H19" s="22">
        <f>VLOOKUP(F19,'[1]LAXMI DISTRIBUTOR'!$C$4:$E$77,3,FALSE)</f>
        <v>118</v>
      </c>
      <c r="I19" s="22">
        <v>25</v>
      </c>
      <c r="J19" s="22">
        <f>G19*H19+I19</f>
        <v>1559</v>
      </c>
      <c r="K19" s="22"/>
    </row>
    <row r="20" spans="1:11" s="50" customFormat="1" ht="15.95" customHeight="1">
      <c r="A20" s="49">
        <f t="shared" si="0"/>
        <v>16</v>
      </c>
      <c r="B20" s="20" t="s">
        <v>83</v>
      </c>
      <c r="C20" s="20" t="s">
        <v>84</v>
      </c>
      <c r="D20" s="21" t="s">
        <v>85</v>
      </c>
      <c r="E20" s="40" t="s">
        <v>14</v>
      </c>
      <c r="F20" s="20" t="s">
        <v>21</v>
      </c>
      <c r="G20" s="20">
        <v>12</v>
      </c>
      <c r="H20" s="22">
        <f>VLOOKUP(F20,'[1]LAXMI DISTRIBUTOR'!$C$4:$E$77,3,FALSE)</f>
        <v>126</v>
      </c>
      <c r="I20" s="22">
        <v>25</v>
      </c>
      <c r="J20" s="22">
        <f>G20*H20+I20</f>
        <v>1537</v>
      </c>
      <c r="K20" s="22"/>
    </row>
    <row r="21" spans="1:11" s="50" customFormat="1" ht="15.95" customHeight="1">
      <c r="A21" s="49">
        <f t="shared" si="0"/>
        <v>17</v>
      </c>
      <c r="B21" s="20" t="s">
        <v>83</v>
      </c>
      <c r="C21" s="20" t="s">
        <v>86</v>
      </c>
      <c r="D21" s="21" t="s">
        <v>87</v>
      </c>
      <c r="E21" s="40" t="s">
        <v>14</v>
      </c>
      <c r="F21" s="20" t="s">
        <v>31</v>
      </c>
      <c r="G21" s="20">
        <v>12</v>
      </c>
      <c r="H21" s="22">
        <f>VLOOKUP(F21,'[1]LAXMI DISTRIBUTOR'!$C$4:$E$77,3,FALSE)</f>
        <v>151</v>
      </c>
      <c r="I21" s="22">
        <v>25</v>
      </c>
      <c r="J21" s="22">
        <f>G21*H21+I21</f>
        <v>1837</v>
      </c>
      <c r="K21" s="22"/>
    </row>
    <row r="22" spans="1:11" s="50" customFormat="1" ht="15.95" customHeight="1">
      <c r="A22" s="49">
        <f t="shared" si="0"/>
        <v>18</v>
      </c>
      <c r="B22" s="20" t="s">
        <v>83</v>
      </c>
      <c r="C22" s="20" t="s">
        <v>88</v>
      </c>
      <c r="D22" s="21" t="s">
        <v>89</v>
      </c>
      <c r="E22" s="40" t="s">
        <v>14</v>
      </c>
      <c r="F22" s="20" t="s">
        <v>16</v>
      </c>
      <c r="G22" s="20">
        <v>16</v>
      </c>
      <c r="H22" s="22">
        <f>VLOOKUP(F22,'[1]LAXMI DISTRIBUTOR'!$C$4:$E$77,3,FALSE)</f>
        <v>106</v>
      </c>
      <c r="I22" s="22">
        <v>25</v>
      </c>
      <c r="J22" s="22">
        <f>G22*H22+I22</f>
        <v>1721</v>
      </c>
      <c r="K22" s="22"/>
    </row>
    <row r="23" spans="1:11" s="50" customFormat="1" ht="15" customHeight="1">
      <c r="A23" s="49">
        <f t="shared" si="0"/>
        <v>19</v>
      </c>
      <c r="B23" s="20" t="s">
        <v>90</v>
      </c>
      <c r="C23" s="20" t="s">
        <v>91</v>
      </c>
      <c r="D23" s="21" t="s">
        <v>92</v>
      </c>
      <c r="E23" s="40" t="s">
        <v>14</v>
      </c>
      <c r="F23" s="20" t="s">
        <v>26</v>
      </c>
      <c r="G23" s="20">
        <v>8</v>
      </c>
      <c r="H23" s="22">
        <f>VLOOKUP(F23,'[1]LAXMI DISTRIBUTOR'!$C$4:$E$77,3,FALSE)</f>
        <v>97</v>
      </c>
      <c r="I23" s="22">
        <v>25</v>
      </c>
      <c r="J23" s="22">
        <f>G23*H23+I23</f>
        <v>801</v>
      </c>
      <c r="K23" s="22"/>
    </row>
    <row r="24" spans="1:11" s="50" customFormat="1" ht="15.95" customHeight="1">
      <c r="A24" s="49">
        <f t="shared" si="0"/>
        <v>20</v>
      </c>
      <c r="B24" s="20" t="s">
        <v>90</v>
      </c>
      <c r="C24" s="20" t="s">
        <v>93</v>
      </c>
      <c r="D24" s="21" t="s">
        <v>94</v>
      </c>
      <c r="E24" s="40" t="s">
        <v>14</v>
      </c>
      <c r="F24" s="20" t="s">
        <v>18</v>
      </c>
      <c r="G24" s="20">
        <v>22</v>
      </c>
      <c r="H24" s="22">
        <f>VLOOKUP(F24,'[1]LAXMI DISTRIBUTOR'!$C$4:$E$77,3,FALSE)</f>
        <v>120</v>
      </c>
      <c r="I24" s="22">
        <v>25</v>
      </c>
      <c r="J24" s="22">
        <f>G24*H24+I24</f>
        <v>2665</v>
      </c>
      <c r="K24" s="22"/>
    </row>
    <row r="25" spans="1:11" s="50" customFormat="1" ht="15.95" customHeight="1">
      <c r="A25" s="49">
        <f t="shared" si="0"/>
        <v>21</v>
      </c>
      <c r="B25" s="20" t="s">
        <v>95</v>
      </c>
      <c r="C25" s="20" t="s">
        <v>96</v>
      </c>
      <c r="D25" s="21" t="s">
        <v>97</v>
      </c>
      <c r="E25" s="40" t="s">
        <v>14</v>
      </c>
      <c r="F25" s="20" t="s">
        <v>19</v>
      </c>
      <c r="G25" s="20">
        <v>7</v>
      </c>
      <c r="H25" s="22">
        <f>VLOOKUP(F25,'[1]LAXMI DISTRIBUTOR'!$C$4:$E$77,3,FALSE)</f>
        <v>105</v>
      </c>
      <c r="I25" s="22">
        <v>25</v>
      </c>
      <c r="J25" s="22">
        <f>G25*H25+I25</f>
        <v>760</v>
      </c>
      <c r="K25" s="22"/>
    </row>
    <row r="26" spans="1:11" s="50" customFormat="1" ht="15.95" customHeight="1">
      <c r="A26" s="49">
        <f t="shared" si="0"/>
        <v>22</v>
      </c>
      <c r="B26" s="20" t="s">
        <v>98</v>
      </c>
      <c r="C26" s="20" t="s">
        <v>99</v>
      </c>
      <c r="D26" s="21" t="s">
        <v>100</v>
      </c>
      <c r="E26" s="40" t="s">
        <v>14</v>
      </c>
      <c r="F26" s="20" t="s">
        <v>26</v>
      </c>
      <c r="G26" s="20">
        <v>11</v>
      </c>
      <c r="H26" s="22">
        <f>VLOOKUP(F26,'[1]LAXMI DISTRIBUTOR'!$C$4:$E$77,3,FALSE)</f>
        <v>97</v>
      </c>
      <c r="I26" s="22">
        <v>25</v>
      </c>
      <c r="J26" s="22">
        <f>G26*H26+I26</f>
        <v>1092</v>
      </c>
      <c r="K26" s="22"/>
    </row>
    <row r="27" spans="1:11" s="50" customFormat="1" ht="15.95" customHeight="1">
      <c r="A27" s="49">
        <f t="shared" si="0"/>
        <v>23</v>
      </c>
      <c r="B27" s="20" t="s">
        <v>101</v>
      </c>
      <c r="C27" s="20" t="s">
        <v>102</v>
      </c>
      <c r="D27" s="21" t="s">
        <v>103</v>
      </c>
      <c r="E27" s="40" t="s">
        <v>14</v>
      </c>
      <c r="F27" s="20" t="s">
        <v>26</v>
      </c>
      <c r="G27" s="20">
        <v>7</v>
      </c>
      <c r="H27" s="22">
        <f>VLOOKUP(F27,'[1]LAXMI DISTRIBUTOR'!$C$4:$E$77,3,FALSE)</f>
        <v>97</v>
      </c>
      <c r="I27" s="22">
        <v>25</v>
      </c>
      <c r="J27" s="22"/>
      <c r="K27" s="22">
        <f>G27*H27+I27</f>
        <v>704</v>
      </c>
    </row>
    <row r="28" spans="1:11" s="50" customFormat="1" ht="15.95" customHeight="1">
      <c r="A28" s="49">
        <f t="shared" si="0"/>
        <v>24</v>
      </c>
      <c r="B28" s="20" t="s">
        <v>101</v>
      </c>
      <c r="C28" s="20" t="s">
        <v>104</v>
      </c>
      <c r="D28" s="21" t="s">
        <v>105</v>
      </c>
      <c r="E28" s="40" t="s">
        <v>14</v>
      </c>
      <c r="F28" s="20" t="s">
        <v>26</v>
      </c>
      <c r="G28" s="20">
        <v>19</v>
      </c>
      <c r="H28" s="22">
        <f>VLOOKUP(F28,'[1]LAXMI DISTRIBUTOR'!$C$4:$E$77,3,FALSE)</f>
        <v>97</v>
      </c>
      <c r="I28" s="22">
        <v>25</v>
      </c>
      <c r="J28" s="22">
        <f>G28*H28+I28</f>
        <v>1868</v>
      </c>
      <c r="K28" s="22"/>
    </row>
    <row r="29" spans="1:11" s="50" customFormat="1" ht="15.95" customHeight="1">
      <c r="A29" s="49">
        <f t="shared" si="0"/>
        <v>25</v>
      </c>
      <c r="B29" s="20" t="s">
        <v>106</v>
      </c>
      <c r="C29" s="20" t="s">
        <v>107</v>
      </c>
      <c r="D29" s="21" t="s">
        <v>108</v>
      </c>
      <c r="E29" s="40" t="s">
        <v>14</v>
      </c>
      <c r="F29" s="20" t="s">
        <v>28</v>
      </c>
      <c r="G29" s="20">
        <v>31</v>
      </c>
      <c r="H29" s="22">
        <f>VLOOKUP(F29,'[1]LAXMI DISTRIBUTOR'!$C$4:$E$77,3,FALSE)</f>
        <v>118</v>
      </c>
      <c r="I29" s="22">
        <v>25</v>
      </c>
      <c r="J29" s="22">
        <f>G29*H29+I29</f>
        <v>3683</v>
      </c>
      <c r="K29" s="22"/>
    </row>
    <row r="30" spans="1:11" s="50" customFormat="1" ht="15.95" customHeight="1">
      <c r="A30" s="49">
        <f t="shared" si="0"/>
        <v>26</v>
      </c>
      <c r="B30" s="20" t="s">
        <v>106</v>
      </c>
      <c r="C30" s="20" t="s">
        <v>109</v>
      </c>
      <c r="D30" s="21" t="s">
        <v>110</v>
      </c>
      <c r="E30" s="40" t="s">
        <v>14</v>
      </c>
      <c r="F30" s="20" t="s">
        <v>26</v>
      </c>
      <c r="G30" s="20">
        <v>11</v>
      </c>
      <c r="H30" s="22">
        <f>VLOOKUP(F30,'[1]LAXMI DISTRIBUTOR'!$C$4:$E$77,3,FALSE)</f>
        <v>97</v>
      </c>
      <c r="I30" s="22">
        <v>25</v>
      </c>
      <c r="J30" s="22">
        <f>G30*H30+I30</f>
        <v>1092</v>
      </c>
      <c r="K30" s="22"/>
    </row>
    <row r="31" spans="1:11" s="50" customFormat="1" ht="15.95" customHeight="1">
      <c r="A31" s="49">
        <f t="shared" si="0"/>
        <v>27</v>
      </c>
      <c r="B31" s="20" t="s">
        <v>106</v>
      </c>
      <c r="C31" s="20" t="s">
        <v>111</v>
      </c>
      <c r="D31" s="21" t="s">
        <v>112</v>
      </c>
      <c r="E31" s="40" t="s">
        <v>14</v>
      </c>
      <c r="F31" s="20" t="s">
        <v>23</v>
      </c>
      <c r="G31" s="20">
        <v>19</v>
      </c>
      <c r="H31" s="22">
        <f>VLOOKUP(F31,'[1]LAXMI DISTRIBUTOR'!$C$4:$E$77,3,FALSE)</f>
        <v>105</v>
      </c>
      <c r="I31" s="22">
        <v>25</v>
      </c>
      <c r="J31" s="22">
        <f>G31*H31+I31</f>
        <v>2020</v>
      </c>
      <c r="K31" s="22"/>
    </row>
    <row r="32" spans="1:11" s="50" customFormat="1" ht="15.95" customHeight="1">
      <c r="A32" s="49">
        <f t="shared" si="0"/>
        <v>28</v>
      </c>
      <c r="B32" s="20" t="s">
        <v>106</v>
      </c>
      <c r="C32" s="20" t="s">
        <v>113</v>
      </c>
      <c r="D32" s="21" t="s">
        <v>114</v>
      </c>
      <c r="E32" s="40" t="s">
        <v>14</v>
      </c>
      <c r="F32" s="20" t="s">
        <v>31</v>
      </c>
      <c r="G32" s="20">
        <v>11</v>
      </c>
      <c r="H32" s="22">
        <f>VLOOKUP(F32,'[1]LAXMI DISTRIBUTOR'!$C$4:$E$77,3,FALSE)</f>
        <v>151</v>
      </c>
      <c r="I32" s="22">
        <v>25</v>
      </c>
      <c r="J32" s="22">
        <f>G32*H32+I32</f>
        <v>1686</v>
      </c>
      <c r="K32" s="22"/>
    </row>
    <row r="33" spans="1:11" s="50" customFormat="1" ht="15.95" customHeight="1">
      <c r="A33" s="49">
        <f t="shared" si="0"/>
        <v>29</v>
      </c>
      <c r="B33" s="20" t="s">
        <v>106</v>
      </c>
      <c r="C33" s="20" t="s">
        <v>115</v>
      </c>
      <c r="D33" s="21" t="s">
        <v>116</v>
      </c>
      <c r="E33" s="40" t="s">
        <v>14</v>
      </c>
      <c r="F33" s="20" t="s">
        <v>27</v>
      </c>
      <c r="G33" s="20">
        <v>19</v>
      </c>
      <c r="H33" s="22">
        <f>VLOOKUP(F33,'[1]LAXMI DISTRIBUTOR'!$C$4:$E$77,3,FALSE)</f>
        <v>153</v>
      </c>
      <c r="I33" s="22">
        <v>25</v>
      </c>
      <c r="J33" s="22">
        <f>G33*H33+I33</f>
        <v>2932</v>
      </c>
      <c r="K33" s="22"/>
    </row>
    <row r="34" spans="1:11" s="50" customFormat="1" ht="15.95" customHeight="1">
      <c r="A34" s="49">
        <f t="shared" si="0"/>
        <v>30</v>
      </c>
      <c r="B34" s="20" t="s">
        <v>117</v>
      </c>
      <c r="C34" s="20" t="s">
        <v>118</v>
      </c>
      <c r="D34" s="21" t="s">
        <v>119</v>
      </c>
      <c r="E34" s="40" t="s">
        <v>14</v>
      </c>
      <c r="F34" s="20" t="s">
        <v>29</v>
      </c>
      <c r="G34" s="20">
        <v>39</v>
      </c>
      <c r="H34" s="22">
        <f>VLOOKUP(F34,'[1]LAXMI DISTRIBUTOR'!$C$4:$E$77,3,FALSE)</f>
        <v>120</v>
      </c>
      <c r="I34" s="22">
        <v>25</v>
      </c>
      <c r="J34" s="22">
        <f>G34*H34+I34</f>
        <v>4705</v>
      </c>
      <c r="K34" s="22"/>
    </row>
    <row r="35" spans="1:11" s="50" customFormat="1" ht="15.95" customHeight="1">
      <c r="A35" s="49">
        <f t="shared" si="0"/>
        <v>31</v>
      </c>
      <c r="B35" s="20" t="s">
        <v>117</v>
      </c>
      <c r="C35" s="20" t="s">
        <v>120</v>
      </c>
      <c r="D35" s="21" t="s">
        <v>121</v>
      </c>
      <c r="E35" s="40" t="s">
        <v>14</v>
      </c>
      <c r="F35" s="20" t="s">
        <v>42</v>
      </c>
      <c r="G35" s="20">
        <v>6</v>
      </c>
      <c r="H35" s="22">
        <f>VLOOKUP(F35,'[1]LAXMI DISTRIBUTOR'!$C$4:$E$77,3,FALSE)</f>
        <v>109</v>
      </c>
      <c r="I35" s="22">
        <v>25</v>
      </c>
      <c r="J35" s="22"/>
      <c r="K35" s="22">
        <f>G35*H35+I35</f>
        <v>679</v>
      </c>
    </row>
    <row r="36" spans="1:11" s="50" customFormat="1" ht="15.95" customHeight="1">
      <c r="A36" s="49">
        <f t="shared" si="0"/>
        <v>32</v>
      </c>
      <c r="B36" s="20" t="s">
        <v>117</v>
      </c>
      <c r="C36" s="20" t="s">
        <v>122</v>
      </c>
      <c r="D36" s="21" t="s">
        <v>123</v>
      </c>
      <c r="E36" s="40" t="s">
        <v>14</v>
      </c>
      <c r="F36" s="20" t="s">
        <v>21</v>
      </c>
      <c r="G36" s="20">
        <v>19</v>
      </c>
      <c r="H36" s="22">
        <f>VLOOKUP(F36,'[1]LAXMI DISTRIBUTOR'!$C$4:$E$77,3,FALSE)</f>
        <v>126</v>
      </c>
      <c r="I36" s="22">
        <v>25</v>
      </c>
      <c r="J36" s="22">
        <f>G36*H36+I36</f>
        <v>2419</v>
      </c>
      <c r="K36" s="22"/>
    </row>
    <row r="37" spans="1:11" s="50" customFormat="1" ht="15.95" customHeight="1">
      <c r="A37" s="49">
        <f t="shared" si="0"/>
        <v>33</v>
      </c>
      <c r="B37" s="20" t="s">
        <v>124</v>
      </c>
      <c r="C37" s="20" t="s">
        <v>125</v>
      </c>
      <c r="D37" s="21" t="s">
        <v>126</v>
      </c>
      <c r="E37" s="40" t="s">
        <v>14</v>
      </c>
      <c r="F37" s="20" t="s">
        <v>44</v>
      </c>
      <c r="G37" s="20">
        <v>18</v>
      </c>
      <c r="H37" s="22">
        <f>VLOOKUP(F37,'[1]LAXMI DISTRIBUTOR'!$C$4:$E$77,3,FALSE)</f>
        <v>119</v>
      </c>
      <c r="I37" s="22">
        <v>25</v>
      </c>
      <c r="J37" s="22">
        <f>G37*H37+I37</f>
        <v>2167</v>
      </c>
      <c r="K37" s="22"/>
    </row>
    <row r="38" spans="1:11" s="50" customFormat="1" ht="15.95" customHeight="1">
      <c r="A38" s="49">
        <f t="shared" si="0"/>
        <v>34</v>
      </c>
      <c r="B38" s="20" t="s">
        <v>124</v>
      </c>
      <c r="C38" s="20" t="s">
        <v>127</v>
      </c>
      <c r="D38" s="21" t="s">
        <v>128</v>
      </c>
      <c r="E38" s="40" t="s">
        <v>14</v>
      </c>
      <c r="F38" s="20" t="s">
        <v>26</v>
      </c>
      <c r="G38" s="20">
        <v>7</v>
      </c>
      <c r="H38" s="22">
        <f>VLOOKUP(F38,'[1]LAXMI DISTRIBUTOR'!$C$4:$E$77,3,FALSE)</f>
        <v>97</v>
      </c>
      <c r="I38" s="22">
        <v>25</v>
      </c>
      <c r="J38" s="22"/>
      <c r="K38" s="22">
        <f>G38*H38+I38</f>
        <v>704</v>
      </c>
    </row>
    <row r="39" spans="1:11" s="50" customFormat="1" ht="15.95" customHeight="1">
      <c r="A39" s="49">
        <f t="shared" si="0"/>
        <v>35</v>
      </c>
      <c r="B39" s="20" t="s">
        <v>124</v>
      </c>
      <c r="C39" s="20" t="s">
        <v>129</v>
      </c>
      <c r="D39" s="21" t="s">
        <v>130</v>
      </c>
      <c r="E39" s="40" t="s">
        <v>14</v>
      </c>
      <c r="F39" s="20" t="s">
        <v>26</v>
      </c>
      <c r="G39" s="20">
        <v>6</v>
      </c>
      <c r="H39" s="22">
        <f>VLOOKUP(F39,'[1]LAXMI DISTRIBUTOR'!$C$4:$E$77,3,FALSE)</f>
        <v>97</v>
      </c>
      <c r="I39" s="22">
        <v>25</v>
      </c>
      <c r="J39" s="22"/>
      <c r="K39" s="22">
        <f>G39*H39+I39</f>
        <v>607</v>
      </c>
    </row>
    <row r="40" spans="1:11" s="50" customFormat="1" ht="15.95" customHeight="1">
      <c r="A40" s="49">
        <f t="shared" si="0"/>
        <v>36</v>
      </c>
      <c r="B40" s="20" t="s">
        <v>124</v>
      </c>
      <c r="C40" s="20" t="s">
        <v>131</v>
      </c>
      <c r="D40" s="21" t="s">
        <v>132</v>
      </c>
      <c r="E40" s="40" t="s">
        <v>14</v>
      </c>
      <c r="F40" s="20" t="s">
        <v>22</v>
      </c>
      <c r="G40" s="20">
        <v>17</v>
      </c>
      <c r="H40" s="22">
        <f>VLOOKUP(F40,'[1]LAXMI DISTRIBUTOR'!$C$4:$E$77,3,FALSE)</f>
        <v>160</v>
      </c>
      <c r="I40" s="22">
        <v>25</v>
      </c>
      <c r="J40" s="22">
        <f>G40*H40+I40</f>
        <v>2745</v>
      </c>
      <c r="K40" s="22"/>
    </row>
    <row r="41" spans="1:11" s="50" customFormat="1" ht="15.95" customHeight="1">
      <c r="A41" s="49">
        <f t="shared" si="0"/>
        <v>37</v>
      </c>
      <c r="B41" s="20" t="s">
        <v>133</v>
      </c>
      <c r="C41" s="20" t="s">
        <v>134</v>
      </c>
      <c r="D41" s="21" t="s">
        <v>135</v>
      </c>
      <c r="E41" s="40" t="s">
        <v>14</v>
      </c>
      <c r="F41" s="20" t="s">
        <v>30</v>
      </c>
      <c r="G41" s="20">
        <v>17</v>
      </c>
      <c r="H41" s="22">
        <f>VLOOKUP(F41,'[1]LAXMI DISTRIBUTOR'!$C$4:$E$77,3,FALSE)</f>
        <v>97</v>
      </c>
      <c r="I41" s="22">
        <v>25</v>
      </c>
      <c r="J41" s="22">
        <f>G41*H41+I41</f>
        <v>1674</v>
      </c>
      <c r="K41" s="22"/>
    </row>
    <row r="42" spans="1:11" s="50" customFormat="1" ht="15.95" customHeight="1">
      <c r="A42" s="49">
        <f t="shared" si="0"/>
        <v>38</v>
      </c>
      <c r="B42" s="20" t="s">
        <v>133</v>
      </c>
      <c r="C42" s="20" t="s">
        <v>136</v>
      </c>
      <c r="D42" s="21" t="s">
        <v>137</v>
      </c>
      <c r="E42" s="40" t="s">
        <v>14</v>
      </c>
      <c r="F42" s="20" t="s">
        <v>21</v>
      </c>
      <c r="G42" s="20">
        <v>18</v>
      </c>
      <c r="H42" s="22">
        <f>VLOOKUP(F42,'[1]LAXMI DISTRIBUTOR'!$C$4:$E$77,3,FALSE)</f>
        <v>126</v>
      </c>
      <c r="I42" s="22">
        <v>25</v>
      </c>
      <c r="J42" s="22">
        <f>G42*H42+I42</f>
        <v>2293</v>
      </c>
      <c r="K42" s="22"/>
    </row>
    <row r="43" spans="1:11" s="50" customFormat="1" ht="15.95" customHeight="1">
      <c r="A43" s="49">
        <f t="shared" si="0"/>
        <v>39</v>
      </c>
      <c r="B43" s="20" t="s">
        <v>133</v>
      </c>
      <c r="C43" s="20" t="s">
        <v>138</v>
      </c>
      <c r="D43" s="21" t="s">
        <v>139</v>
      </c>
      <c r="E43" s="40" t="s">
        <v>14</v>
      </c>
      <c r="F43" s="20" t="s">
        <v>32</v>
      </c>
      <c r="G43" s="20">
        <v>8</v>
      </c>
      <c r="H43" s="22">
        <f>VLOOKUP(F43,'[1]LAXMI DISTRIBUTOR'!$C$4:$E$77,3,FALSE)</f>
        <v>119</v>
      </c>
      <c r="I43" s="22">
        <v>25</v>
      </c>
      <c r="J43" s="22">
        <f>G43*H43+I43</f>
        <v>977</v>
      </c>
      <c r="K43" s="22"/>
    </row>
    <row r="44" spans="1:11" s="50" customFormat="1" ht="15.95" customHeight="1">
      <c r="A44" s="49">
        <f t="shared" si="0"/>
        <v>40</v>
      </c>
      <c r="B44" s="20" t="s">
        <v>133</v>
      </c>
      <c r="C44" s="20" t="s">
        <v>140</v>
      </c>
      <c r="D44" s="21" t="s">
        <v>141</v>
      </c>
      <c r="E44" s="40" t="s">
        <v>14</v>
      </c>
      <c r="F44" s="20" t="s">
        <v>26</v>
      </c>
      <c r="G44" s="20">
        <v>10</v>
      </c>
      <c r="H44" s="22">
        <f>VLOOKUP(F44,'[1]LAXMI DISTRIBUTOR'!$C$4:$E$77,3,FALSE)</f>
        <v>97</v>
      </c>
      <c r="I44" s="22">
        <v>25</v>
      </c>
      <c r="J44" s="22">
        <f>G44*H44+I44</f>
        <v>995</v>
      </c>
      <c r="K44" s="22"/>
    </row>
    <row r="45" spans="1:11" s="50" customFormat="1" ht="15.95" customHeight="1">
      <c r="A45" s="49">
        <f t="shared" si="0"/>
        <v>41</v>
      </c>
      <c r="B45" s="20" t="s">
        <v>142</v>
      </c>
      <c r="C45" s="20" t="s">
        <v>143</v>
      </c>
      <c r="D45" s="21" t="s">
        <v>144</v>
      </c>
      <c r="E45" s="40" t="s">
        <v>14</v>
      </c>
      <c r="F45" s="20" t="s">
        <v>26</v>
      </c>
      <c r="G45" s="20">
        <v>10</v>
      </c>
      <c r="H45" s="22">
        <f>VLOOKUP(F45,'[1]LAXMI DISTRIBUTOR'!$C$4:$E$77,3,FALSE)</f>
        <v>97</v>
      </c>
      <c r="I45" s="22">
        <v>25</v>
      </c>
      <c r="J45" s="22">
        <f>G45*H45+I45</f>
        <v>995</v>
      </c>
      <c r="K45" s="22"/>
    </row>
    <row r="46" spans="1:11" s="50" customFormat="1" ht="15.95" customHeight="1">
      <c r="A46" s="49">
        <f t="shared" si="0"/>
        <v>42</v>
      </c>
      <c r="B46" s="20" t="s">
        <v>145</v>
      </c>
      <c r="C46" s="20" t="s">
        <v>146</v>
      </c>
      <c r="D46" s="21" t="s">
        <v>147</v>
      </c>
      <c r="E46" s="40" t="s">
        <v>14</v>
      </c>
      <c r="F46" s="20" t="s">
        <v>41</v>
      </c>
      <c r="G46" s="20">
        <v>5</v>
      </c>
      <c r="H46" s="22">
        <f>VLOOKUP(F46,'[1]LAXMI DISTRIBUTOR'!$C$4:$E$77,3,FALSE)</f>
        <v>135</v>
      </c>
      <c r="I46" s="22">
        <v>25</v>
      </c>
      <c r="J46" s="22"/>
      <c r="K46" s="22">
        <f>G46*H46+I46</f>
        <v>700</v>
      </c>
    </row>
    <row r="47" spans="1:11" s="50" customFormat="1" ht="15.95" customHeight="1">
      <c r="A47" s="49">
        <f t="shared" si="0"/>
        <v>43</v>
      </c>
      <c r="B47" s="20" t="s">
        <v>145</v>
      </c>
      <c r="C47" s="20" t="s">
        <v>148</v>
      </c>
      <c r="D47" s="21" t="s">
        <v>149</v>
      </c>
      <c r="E47" s="40" t="s">
        <v>14</v>
      </c>
      <c r="F47" s="20" t="s">
        <v>27</v>
      </c>
      <c r="G47" s="20">
        <v>18</v>
      </c>
      <c r="H47" s="22">
        <f>VLOOKUP(F47,'[1]LAXMI DISTRIBUTOR'!$C$4:$E$77,3,FALSE)</f>
        <v>153</v>
      </c>
      <c r="I47" s="22">
        <v>25</v>
      </c>
      <c r="J47" s="22">
        <f>G47*H47+I47</f>
        <v>2779</v>
      </c>
      <c r="K47" s="22"/>
    </row>
    <row r="48" spans="1:11" s="50" customFormat="1" ht="15.95" customHeight="1">
      <c r="A48" s="49">
        <f t="shared" si="0"/>
        <v>44</v>
      </c>
      <c r="B48" s="20" t="s">
        <v>150</v>
      </c>
      <c r="C48" s="20" t="s">
        <v>151</v>
      </c>
      <c r="D48" s="21" t="s">
        <v>152</v>
      </c>
      <c r="E48" s="40" t="s">
        <v>14</v>
      </c>
      <c r="F48" s="20" t="s">
        <v>16</v>
      </c>
      <c r="G48" s="20">
        <v>15</v>
      </c>
      <c r="H48" s="22">
        <f>VLOOKUP(F48,'[1]LAXMI DISTRIBUTOR'!$C$4:$E$77,3,FALSE)</f>
        <v>106</v>
      </c>
      <c r="I48" s="22">
        <v>25</v>
      </c>
      <c r="J48" s="22">
        <f>G48*H48+I48</f>
        <v>1615</v>
      </c>
      <c r="K48" s="22"/>
    </row>
    <row r="49" spans="1:11" s="50" customFormat="1" ht="15.95" customHeight="1">
      <c r="A49" s="49">
        <f t="shared" si="0"/>
        <v>45</v>
      </c>
      <c r="B49" s="20" t="s">
        <v>150</v>
      </c>
      <c r="C49" s="20" t="s">
        <v>153</v>
      </c>
      <c r="D49" s="21" t="s">
        <v>154</v>
      </c>
      <c r="E49" s="40" t="s">
        <v>14</v>
      </c>
      <c r="F49" s="20" t="s">
        <v>24</v>
      </c>
      <c r="G49" s="20">
        <v>7</v>
      </c>
      <c r="H49" s="22">
        <f>VLOOKUP(F49,'[1]LAXMI DISTRIBUTOR'!$C$4:$E$77,3,FALSE)</f>
        <v>105</v>
      </c>
      <c r="I49" s="22">
        <v>25</v>
      </c>
      <c r="J49" s="22">
        <f>G49*H49+I49</f>
        <v>760</v>
      </c>
      <c r="K49" s="22"/>
    </row>
    <row r="50" spans="1:11" s="50" customFormat="1" ht="15.95" customHeight="1">
      <c r="A50" s="49">
        <f t="shared" si="0"/>
        <v>46</v>
      </c>
      <c r="B50" s="20" t="s">
        <v>155</v>
      </c>
      <c r="C50" s="20" t="s">
        <v>156</v>
      </c>
      <c r="D50" s="21" t="s">
        <v>157</v>
      </c>
      <c r="E50" s="40" t="s">
        <v>14</v>
      </c>
      <c r="F50" s="20" t="s">
        <v>26</v>
      </c>
      <c r="G50" s="20">
        <v>9</v>
      </c>
      <c r="H50" s="22">
        <f>VLOOKUP(F50,'[1]LAXMI DISTRIBUTOR'!$C$4:$E$77,3,FALSE)</f>
        <v>97</v>
      </c>
      <c r="I50" s="22">
        <v>25</v>
      </c>
      <c r="J50" s="22">
        <f>G50*H50+I50</f>
        <v>898</v>
      </c>
      <c r="K50" s="22"/>
    </row>
    <row r="51" spans="1:11" s="50" customFormat="1" ht="15.95" customHeight="1">
      <c r="A51" s="49">
        <f t="shared" si="0"/>
        <v>47</v>
      </c>
      <c r="B51" s="20" t="s">
        <v>155</v>
      </c>
      <c r="C51" s="20" t="s">
        <v>158</v>
      </c>
      <c r="D51" s="21" t="s">
        <v>159</v>
      </c>
      <c r="E51" s="40" t="s">
        <v>14</v>
      </c>
      <c r="F51" s="20" t="s">
        <v>26</v>
      </c>
      <c r="G51" s="20">
        <v>11</v>
      </c>
      <c r="H51" s="22">
        <f>VLOOKUP(F51,'[1]LAXMI DISTRIBUTOR'!$C$4:$E$77,3,FALSE)</f>
        <v>97</v>
      </c>
      <c r="I51" s="22">
        <v>25</v>
      </c>
      <c r="J51" s="22">
        <f>G51*H51+I51</f>
        <v>1092</v>
      </c>
      <c r="K51" s="22"/>
    </row>
    <row r="52" spans="1:11" s="50" customFormat="1" ht="15.95" customHeight="1">
      <c r="A52" s="49">
        <f t="shared" si="0"/>
        <v>48</v>
      </c>
      <c r="B52" s="20" t="s">
        <v>155</v>
      </c>
      <c r="C52" s="20" t="s">
        <v>160</v>
      </c>
      <c r="D52" s="21" t="s">
        <v>161</v>
      </c>
      <c r="E52" s="40" t="s">
        <v>14</v>
      </c>
      <c r="F52" s="20" t="s">
        <v>21</v>
      </c>
      <c r="G52" s="20">
        <v>18</v>
      </c>
      <c r="H52" s="22">
        <f>VLOOKUP(F52,'[1]LAXMI DISTRIBUTOR'!$C$4:$E$77,3,FALSE)</f>
        <v>126</v>
      </c>
      <c r="I52" s="22">
        <v>25</v>
      </c>
      <c r="J52" s="22">
        <f>G52*H52+I52</f>
        <v>2293</v>
      </c>
      <c r="K52" s="22"/>
    </row>
    <row r="53" spans="1:11" s="50" customFormat="1" ht="15.95" customHeight="1">
      <c r="A53" s="49">
        <f t="shared" si="0"/>
        <v>49</v>
      </c>
      <c r="B53" s="20" t="s">
        <v>162</v>
      </c>
      <c r="C53" s="20" t="s">
        <v>163</v>
      </c>
      <c r="D53" s="21" t="s">
        <v>164</v>
      </c>
      <c r="E53" s="40" t="s">
        <v>14</v>
      </c>
      <c r="F53" s="20" t="s">
        <v>23</v>
      </c>
      <c r="G53" s="20">
        <v>4</v>
      </c>
      <c r="H53" s="22">
        <f>VLOOKUP(F53,'[1]LAXMI DISTRIBUTOR'!$C$4:$E$77,3,FALSE)</f>
        <v>105</v>
      </c>
      <c r="I53" s="22">
        <v>25</v>
      </c>
      <c r="J53" s="22"/>
      <c r="K53" s="22">
        <f>G53*H53+I53</f>
        <v>445</v>
      </c>
    </row>
    <row r="54" spans="1:11" s="50" customFormat="1" ht="15.95" customHeight="1">
      <c r="A54" s="49">
        <f t="shared" si="0"/>
        <v>50</v>
      </c>
      <c r="B54" s="20" t="s">
        <v>162</v>
      </c>
      <c r="C54" s="20" t="s">
        <v>165</v>
      </c>
      <c r="D54" s="21" t="s">
        <v>166</v>
      </c>
      <c r="E54" s="40" t="s">
        <v>14</v>
      </c>
      <c r="F54" s="20" t="s">
        <v>25</v>
      </c>
      <c r="G54" s="20">
        <v>8</v>
      </c>
      <c r="H54" s="22">
        <f>VLOOKUP(F54,'[1]LAXMI DISTRIBUTOR'!$C$4:$E$77,3,FALSE)</f>
        <v>105</v>
      </c>
      <c r="I54" s="22">
        <v>25</v>
      </c>
      <c r="J54" s="22">
        <f>G54*H54+I54</f>
        <v>865</v>
      </c>
      <c r="K54" s="22"/>
    </row>
    <row r="55" spans="1:11" s="50" customFormat="1" ht="15.95" customHeight="1">
      <c r="A55" s="49">
        <f t="shared" si="0"/>
        <v>51</v>
      </c>
      <c r="B55" s="20" t="s">
        <v>162</v>
      </c>
      <c r="C55" s="20" t="s">
        <v>167</v>
      </c>
      <c r="D55" s="21" t="s">
        <v>168</v>
      </c>
      <c r="E55" s="40" t="s">
        <v>14</v>
      </c>
      <c r="F55" s="20" t="s">
        <v>26</v>
      </c>
      <c r="G55" s="20">
        <v>70</v>
      </c>
      <c r="H55" s="22">
        <f>VLOOKUP(F55,'[1]LAXMI DISTRIBUTOR'!$C$4:$E$77,3,FALSE)</f>
        <v>97</v>
      </c>
      <c r="I55" s="22">
        <v>25</v>
      </c>
      <c r="J55" s="22">
        <f>G55*H55+I55</f>
        <v>6815</v>
      </c>
      <c r="K55" s="22"/>
    </row>
    <row r="56" spans="1:11" s="50" customFormat="1" ht="15.95" customHeight="1">
      <c r="A56" s="49">
        <f t="shared" si="0"/>
        <v>52</v>
      </c>
      <c r="B56" s="20" t="s">
        <v>169</v>
      </c>
      <c r="C56" s="20" t="s">
        <v>170</v>
      </c>
      <c r="D56" s="21" t="s">
        <v>171</v>
      </c>
      <c r="E56" s="40" t="s">
        <v>14</v>
      </c>
      <c r="F56" s="20" t="s">
        <v>40</v>
      </c>
      <c r="G56" s="20">
        <v>7</v>
      </c>
      <c r="H56" s="22">
        <f>VLOOKUP(F56,'[1]LAXMI DISTRIBUTOR'!$C$4:$E$77,3,FALSE)</f>
        <v>132</v>
      </c>
      <c r="I56" s="22">
        <v>25</v>
      </c>
      <c r="J56" s="22">
        <f>G56*H56+I56</f>
        <v>949</v>
      </c>
      <c r="K56" s="22"/>
    </row>
    <row r="57" spans="1:11" s="50" customFormat="1" ht="15.95" customHeight="1">
      <c r="A57" s="49">
        <f t="shared" si="0"/>
        <v>53</v>
      </c>
      <c r="B57" s="20" t="s">
        <v>169</v>
      </c>
      <c r="C57" s="20" t="s">
        <v>172</v>
      </c>
      <c r="D57" s="21" t="s">
        <v>173</v>
      </c>
      <c r="E57" s="40" t="s">
        <v>14</v>
      </c>
      <c r="F57" s="20" t="s">
        <v>29</v>
      </c>
      <c r="G57" s="20">
        <v>21</v>
      </c>
      <c r="H57" s="22">
        <f>VLOOKUP(F57,'[1]LAXMI DISTRIBUTOR'!$C$4:$E$77,3,FALSE)</f>
        <v>120</v>
      </c>
      <c r="I57" s="22">
        <v>25</v>
      </c>
      <c r="J57" s="22">
        <f>G57*H57+I57</f>
        <v>2545</v>
      </c>
      <c r="K57" s="22"/>
    </row>
    <row r="58" spans="1:11" s="50" customFormat="1" ht="15.95" customHeight="1">
      <c r="A58" s="49">
        <f t="shared" si="0"/>
        <v>54</v>
      </c>
      <c r="B58" s="20" t="s">
        <v>174</v>
      </c>
      <c r="C58" s="20" t="s">
        <v>175</v>
      </c>
      <c r="D58" s="21" t="s">
        <v>176</v>
      </c>
      <c r="E58" s="40" t="s">
        <v>14</v>
      </c>
      <c r="F58" s="20" t="s">
        <v>22</v>
      </c>
      <c r="G58" s="20">
        <v>12</v>
      </c>
      <c r="H58" s="22">
        <f>VLOOKUP(F58,'[1]LAXMI DISTRIBUTOR'!$C$4:$E$77,3,FALSE)</f>
        <v>160</v>
      </c>
      <c r="I58" s="22">
        <v>25</v>
      </c>
      <c r="J58" s="22">
        <f>G58*H58+I58</f>
        <v>1945</v>
      </c>
      <c r="K58" s="22"/>
    </row>
    <row r="59" spans="1:11" s="50" customFormat="1" ht="15.95" customHeight="1">
      <c r="A59" s="49">
        <f t="shared" si="0"/>
        <v>55</v>
      </c>
      <c r="B59" s="20" t="s">
        <v>174</v>
      </c>
      <c r="C59" s="20" t="s">
        <v>177</v>
      </c>
      <c r="D59" s="21" t="s">
        <v>178</v>
      </c>
      <c r="E59" s="40" t="s">
        <v>14</v>
      </c>
      <c r="F59" s="40" t="s">
        <v>179</v>
      </c>
      <c r="G59" s="20">
        <v>3</v>
      </c>
      <c r="H59" s="22">
        <f>VLOOKUP(F59,'[1]LAXMI DISTRIBUTOR'!$C$4:$E$77,3,FALSE)</f>
        <v>195</v>
      </c>
      <c r="I59" s="22">
        <v>25</v>
      </c>
      <c r="J59" s="22"/>
      <c r="K59" s="22">
        <f>G59*H59+I59</f>
        <v>610</v>
      </c>
    </row>
    <row r="60" spans="1:11" s="50" customFormat="1" ht="15.95" customHeight="1">
      <c r="A60" s="49">
        <f t="shared" si="0"/>
        <v>56</v>
      </c>
      <c r="B60" s="20" t="s">
        <v>174</v>
      </c>
      <c r="C60" s="20" t="s">
        <v>180</v>
      </c>
      <c r="D60" s="21" t="s">
        <v>181</v>
      </c>
      <c r="E60" s="40" t="s">
        <v>14</v>
      </c>
      <c r="F60" s="20" t="s">
        <v>15</v>
      </c>
      <c r="G60" s="20">
        <v>12</v>
      </c>
      <c r="H60" s="22">
        <f>VLOOKUP(F60,'[1]LAXMI DISTRIBUTOR'!$C$4:$E$77,3,FALSE)</f>
        <v>106</v>
      </c>
      <c r="I60" s="22">
        <v>25</v>
      </c>
      <c r="J60" s="22">
        <f>G60*H60+I60</f>
        <v>1297</v>
      </c>
      <c r="K60" s="22"/>
    </row>
    <row r="61" spans="1:11" s="50" customFormat="1" ht="15.95" customHeight="1">
      <c r="A61" s="49">
        <f t="shared" si="0"/>
        <v>57</v>
      </c>
      <c r="B61" s="20" t="s">
        <v>174</v>
      </c>
      <c r="C61" s="20" t="s">
        <v>182</v>
      </c>
      <c r="D61" s="21" t="s">
        <v>183</v>
      </c>
      <c r="E61" s="40" t="s">
        <v>14</v>
      </c>
      <c r="F61" s="20" t="s">
        <v>21</v>
      </c>
      <c r="G61" s="20">
        <v>20</v>
      </c>
      <c r="H61" s="22">
        <f>VLOOKUP(F61,'[1]LAXMI DISTRIBUTOR'!$C$4:$E$77,3,FALSE)</f>
        <v>126</v>
      </c>
      <c r="I61" s="22">
        <v>25</v>
      </c>
      <c r="J61" s="22">
        <f>G61*H61+I61</f>
        <v>2545</v>
      </c>
      <c r="K61" s="22"/>
    </row>
    <row r="62" spans="1:11" s="50" customFormat="1" ht="15.95" customHeight="1">
      <c r="A62" s="49">
        <f t="shared" si="0"/>
        <v>58</v>
      </c>
      <c r="B62" s="20" t="s">
        <v>174</v>
      </c>
      <c r="C62" s="20" t="s">
        <v>184</v>
      </c>
      <c r="D62" s="21" t="s">
        <v>185</v>
      </c>
      <c r="E62" s="40" t="s">
        <v>14</v>
      </c>
      <c r="F62" s="20" t="s">
        <v>20</v>
      </c>
      <c r="G62" s="20">
        <v>13</v>
      </c>
      <c r="H62" s="22">
        <f>VLOOKUP(F62,'[1]LAXMI DISTRIBUTOR'!$C$4:$E$77,3,FALSE)</f>
        <v>109</v>
      </c>
      <c r="I62" s="22">
        <v>25</v>
      </c>
      <c r="J62" s="22">
        <f>G62*H62+I62</f>
        <v>1442</v>
      </c>
      <c r="K62" s="22"/>
    </row>
    <row r="63" spans="1:11" s="50" customFormat="1" ht="15.95" customHeight="1">
      <c r="A63" s="49">
        <f t="shared" si="0"/>
        <v>59</v>
      </c>
      <c r="B63" s="20" t="s">
        <v>174</v>
      </c>
      <c r="C63" s="20" t="s">
        <v>186</v>
      </c>
      <c r="D63" s="21" t="s">
        <v>187</v>
      </c>
      <c r="E63" s="40" t="s">
        <v>14</v>
      </c>
      <c r="F63" s="20" t="s">
        <v>23</v>
      </c>
      <c r="G63" s="20">
        <v>19</v>
      </c>
      <c r="H63" s="22">
        <f>VLOOKUP(F63,'[1]LAXMI DISTRIBUTOR'!$C$4:$E$77,3,FALSE)</f>
        <v>105</v>
      </c>
      <c r="I63" s="22">
        <v>25</v>
      </c>
      <c r="J63" s="22">
        <f>G63*H63+I63</f>
        <v>2020</v>
      </c>
      <c r="K63" s="22"/>
    </row>
    <row r="64" spans="1:11" s="50" customFormat="1" ht="15.95" customHeight="1">
      <c r="A64" s="49">
        <f t="shared" si="0"/>
        <v>60</v>
      </c>
      <c r="B64" s="20" t="s">
        <v>174</v>
      </c>
      <c r="C64" s="20" t="s">
        <v>188</v>
      </c>
      <c r="D64" s="21" t="s">
        <v>189</v>
      </c>
      <c r="E64" s="40" t="s">
        <v>14</v>
      </c>
      <c r="F64" s="20" t="s">
        <v>16</v>
      </c>
      <c r="G64" s="20">
        <v>32</v>
      </c>
      <c r="H64" s="22">
        <f>VLOOKUP(F64,'[1]LAXMI DISTRIBUTOR'!$C$4:$E$77,3,FALSE)</f>
        <v>106</v>
      </c>
      <c r="I64" s="22">
        <v>25</v>
      </c>
      <c r="J64" s="22">
        <f>G64*H64+I64</f>
        <v>3417</v>
      </c>
      <c r="K64" s="22"/>
    </row>
    <row r="65" spans="1:19" s="50" customFormat="1" ht="15.95" customHeight="1">
      <c r="A65" s="49">
        <f t="shared" si="0"/>
        <v>61</v>
      </c>
      <c r="B65" s="20" t="s">
        <v>174</v>
      </c>
      <c r="C65" s="20" t="s">
        <v>190</v>
      </c>
      <c r="D65" s="21" t="s">
        <v>191</v>
      </c>
      <c r="E65" s="40" t="s">
        <v>14</v>
      </c>
      <c r="F65" s="20" t="s">
        <v>26</v>
      </c>
      <c r="G65" s="20">
        <v>15</v>
      </c>
      <c r="H65" s="22">
        <f>VLOOKUP(F65,'[1]LAXMI DISTRIBUTOR'!$C$4:$E$77,3,FALSE)</f>
        <v>97</v>
      </c>
      <c r="I65" s="22">
        <v>25</v>
      </c>
      <c r="J65" s="22">
        <f>G65*H65+I65</f>
        <v>1480</v>
      </c>
      <c r="K65" s="22"/>
    </row>
    <row r="66" spans="1:19" ht="15.95" customHeight="1">
      <c r="A66" s="41" t="s">
        <v>45</v>
      </c>
      <c r="B66" s="41"/>
      <c r="C66" s="41"/>
      <c r="D66" s="41"/>
      <c r="E66" s="41"/>
      <c r="F66" s="41"/>
      <c r="G66" s="41"/>
      <c r="H66" s="41"/>
      <c r="I66" s="41"/>
      <c r="J66" s="42">
        <f>SUM(J5:J65)</f>
        <v>99045</v>
      </c>
      <c r="K66" s="42">
        <f>SUM(K5:K65)</f>
        <v>5153</v>
      </c>
    </row>
    <row r="67" spans="1:19" ht="15.95" customHeight="1">
      <c r="A67" s="43" t="s">
        <v>192</v>
      </c>
      <c r="B67" s="43"/>
      <c r="C67" s="43"/>
      <c r="D67" s="43"/>
      <c r="E67" s="43"/>
      <c r="F67" s="43"/>
      <c r="G67" s="43"/>
      <c r="H67" s="43"/>
      <c r="I67" s="43"/>
      <c r="J67" s="44">
        <f>J66+K66</f>
        <v>104198</v>
      </c>
      <c r="K67" s="45"/>
    </row>
    <row r="68" spans="1:19" ht="15.95" customHeight="1" thickBot="1">
      <c r="A68" s="46"/>
      <c r="B68"/>
      <c r="C68"/>
      <c r="D68" s="47"/>
      <c r="E68"/>
      <c r="F68"/>
      <c r="G68" s="39">
        <f>SUM(G5:G65)</f>
        <v>903</v>
      </c>
      <c r="H68" s="48"/>
      <c r="I68" s="48"/>
      <c r="J68" s="48"/>
      <c r="K68" s="48"/>
    </row>
    <row r="69" spans="1:19" s="2" customFormat="1" ht="30" customHeight="1" thickBot="1">
      <c r="A69" s="34" t="s">
        <v>193</v>
      </c>
      <c r="B69" s="35"/>
      <c r="C69" s="35"/>
      <c r="D69" s="35"/>
      <c r="E69" s="35"/>
      <c r="F69" s="35"/>
      <c r="G69" s="35"/>
      <c r="H69" s="35"/>
      <c r="I69" s="35"/>
      <c r="J69" s="35"/>
      <c r="K69" s="36"/>
      <c r="N69" s="6"/>
      <c r="P69" s="4"/>
      <c r="S69" s="4"/>
    </row>
    <row r="70" spans="1:19" s="2" customFormat="1" ht="30" customHeight="1" thickBot="1">
      <c r="A70" s="23" t="s">
        <v>0</v>
      </c>
      <c r="B70" s="24"/>
      <c r="C70" s="24"/>
      <c r="D70" s="24"/>
      <c r="E70" s="24"/>
      <c r="F70" s="24"/>
      <c r="G70" s="24"/>
      <c r="H70" s="24"/>
      <c r="I70" s="24"/>
      <c r="J70" s="24"/>
      <c r="K70" s="25"/>
    </row>
  </sheetData>
  <sortState ref="B5:L89">
    <sortCondition ref="B5:B89"/>
    <sortCondition ref="C5:C89"/>
  </sortState>
  <mergeCells count="10">
    <mergeCell ref="A70:K70"/>
    <mergeCell ref="H1:K1"/>
    <mergeCell ref="H2:K2"/>
    <mergeCell ref="A2:G2"/>
    <mergeCell ref="A1:G1"/>
    <mergeCell ref="A69:K69"/>
    <mergeCell ref="J3:K3"/>
    <mergeCell ref="A66:I66"/>
    <mergeCell ref="A67:I67"/>
    <mergeCell ref="J67:K67"/>
  </mergeCells>
  <conditionalFormatting sqref="D69:D1048576 D1:D4">
    <cfRule type="duplicateValues" dxfId="5" priority="13"/>
  </conditionalFormatting>
  <conditionalFormatting sqref="C69:C1048576 C1:C4">
    <cfRule type="duplicateValues" dxfId="4" priority="12"/>
  </conditionalFormatting>
  <conditionalFormatting sqref="C3:C4">
    <cfRule type="duplicateValues" dxfId="3" priority="134"/>
  </conditionalFormatting>
  <pageMargins left="0.35433070866141736" right="0.15748031496062992" top="0.63" bottom="0.72" header="0.32" footer="0.36"/>
  <pageSetup paperSize="9" fitToHeight="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M27" sqref="M27"/>
    </sheetView>
  </sheetViews>
  <sheetFormatPr defaultRowHeight="15"/>
  <cols>
    <col min="1" max="1" width="3.42578125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6.5703125" bestFit="1" customWidth="1"/>
    <col min="9" max="9" width="6.42578125" bestFit="1" customWidth="1"/>
    <col min="10" max="10" width="6.5703125" bestFit="1" customWidth="1"/>
    <col min="11" max="11" width="56.5703125" bestFit="1" customWidth="1"/>
  </cols>
  <sheetData>
    <row r="1" spans="1:11" ht="15.75" thickBot="1"/>
    <row r="2" spans="1:11" ht="15.75" thickBot="1">
      <c r="A2" s="5" t="s">
        <v>6</v>
      </c>
      <c r="B2" s="7" t="s">
        <v>7</v>
      </c>
      <c r="C2" s="7" t="s">
        <v>13</v>
      </c>
      <c r="D2" s="7" t="s">
        <v>12</v>
      </c>
      <c r="E2" s="7" t="s">
        <v>1</v>
      </c>
      <c r="F2" s="7" t="s">
        <v>10</v>
      </c>
      <c r="G2" s="7" t="s">
        <v>2</v>
      </c>
      <c r="H2" s="8" t="s">
        <v>3</v>
      </c>
      <c r="I2" s="8" t="s">
        <v>5</v>
      </c>
      <c r="J2" s="9" t="s">
        <v>36</v>
      </c>
    </row>
    <row r="3" spans="1:11">
      <c r="A3" s="14">
        <v>24</v>
      </c>
      <c r="B3" s="15" t="s">
        <v>33</v>
      </c>
      <c r="C3" s="15" t="s">
        <v>34</v>
      </c>
      <c r="D3" s="15" t="s">
        <v>35</v>
      </c>
      <c r="E3" s="15" t="s">
        <v>14</v>
      </c>
      <c r="F3" s="15" t="s">
        <v>18</v>
      </c>
      <c r="G3" s="15">
        <v>7</v>
      </c>
      <c r="H3" s="16">
        <v>120</v>
      </c>
      <c r="I3" s="16">
        <v>25</v>
      </c>
      <c r="J3" s="16">
        <v>865</v>
      </c>
      <c r="K3" s="17" t="s">
        <v>37</v>
      </c>
    </row>
  </sheetData>
  <conditionalFormatting sqref="C2">
    <cfRule type="duplicateValues" dxfId="2" priority="2"/>
  </conditionalFormatting>
  <conditionalFormatting sqref="C2">
    <cfRule type="duplicateValues" dxfId="1" priority="3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2026-01-04T10:49:02Z</cp:lastPrinted>
  <dcterms:created xsi:type="dcterms:W3CDTF">2022-12-05T08:03:52Z</dcterms:created>
  <dcterms:modified xsi:type="dcterms:W3CDTF">2026-01-04T10:58:50Z</dcterms:modified>
</cp:coreProperties>
</file>