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Sheet1!$A$8:$L$33</definedName>
    <definedName name="_xlnm.Print_Titles" localSheetId="0">Sheet1!$2:$8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/>
  <c r="J29"/>
  <c r="H29"/>
  <c r="L29" s="1"/>
  <c r="J28"/>
  <c r="H28"/>
  <c r="L28" s="1"/>
  <c r="J27"/>
  <c r="H27"/>
  <c r="L27" s="1"/>
  <c r="J26"/>
  <c r="H26"/>
  <c r="L26" s="1"/>
  <c r="J25"/>
  <c r="H25"/>
  <c r="L25" s="1"/>
  <c r="J24"/>
  <c r="H24"/>
  <c r="L24" s="1"/>
  <c r="J23"/>
  <c r="H23"/>
  <c r="L23" s="1"/>
  <c r="J22"/>
  <c r="H22"/>
  <c r="L22" s="1"/>
  <c r="J21"/>
  <c r="H21"/>
  <c r="L21" s="1"/>
  <c r="J20"/>
  <c r="H20"/>
  <c r="L20" s="1"/>
  <c r="J19"/>
  <c r="H19"/>
  <c r="L19" s="1"/>
  <c r="J18"/>
  <c r="H18"/>
  <c r="L18" s="1"/>
  <c r="J17"/>
  <c r="H17"/>
  <c r="L17" s="1"/>
  <c r="J16"/>
  <c r="H16"/>
  <c r="L16" s="1"/>
  <c r="J15"/>
  <c r="H15"/>
  <c r="L15" s="1"/>
  <c r="J14"/>
  <c r="H14"/>
  <c r="L14" s="1"/>
  <c r="J13"/>
  <c r="H13"/>
  <c r="L13" s="1"/>
  <c r="J12"/>
  <c r="H12"/>
  <c r="L12" s="1"/>
  <c r="J11"/>
  <c r="H11"/>
  <c r="L11" s="1"/>
  <c r="J10"/>
  <c r="H10"/>
  <c r="L10" s="1"/>
  <c r="J9"/>
  <c r="H9"/>
  <c r="L9" s="1"/>
  <c r="L30" s="1"/>
</calcChain>
</file>

<file path=xl/sharedStrings.xml><?xml version="1.0" encoding="utf-8"?>
<sst xmlns="http://schemas.openxmlformats.org/spreadsheetml/2006/main" count="149" uniqueCount="105">
  <si>
    <t>DATE</t>
  </si>
  <si>
    <t>GSTIN : 21AGHPB9356M1Z9</t>
  </si>
  <si>
    <t>HSN CODE : 996791</t>
  </si>
  <si>
    <t>LR NO.</t>
  </si>
  <si>
    <t>CASE</t>
  </si>
  <si>
    <t>RATE</t>
  </si>
  <si>
    <t>LR CH.</t>
  </si>
  <si>
    <t>AMT.</t>
  </si>
  <si>
    <t>BHUBANESWAR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</si>
  <si>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</si>
  <si>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</si>
  <si>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</si>
  <si>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</si>
  <si>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</si>
  <si>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</si>
  <si>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</si>
  <si>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INV. NO.</t>
  </si>
  <si>
    <t>DESTINATION</t>
  </si>
  <si>
    <t>PARTY NAME</t>
  </si>
  <si>
    <t>KENDRAPARA</t>
  </si>
  <si>
    <t>SHERGARH</t>
  </si>
  <si>
    <t>PARADEEP</t>
  </si>
  <si>
    <t>LITIGUDA</t>
  </si>
  <si>
    <t>CUTTACK</t>
  </si>
  <si>
    <t>Thanking you for your business.
PRAGATI LOGISTICS</t>
  </si>
  <si>
    <t>KANDARPUR</t>
  </si>
  <si>
    <t>BELIAPAL</t>
  </si>
  <si>
    <t>REDHAKHOL</t>
  </si>
  <si>
    <t>PURI</t>
  </si>
  <si>
    <t>ATTABIRA</t>
  </si>
  <si>
    <t>NARLA</t>
  </si>
  <si>
    <t>ANANDAPUR</t>
  </si>
  <si>
    <t>29/11/2024</t>
  </si>
  <si>
    <t>JA/224</t>
  </si>
  <si>
    <t>RETURN LR</t>
  </si>
  <si>
    <t>KJR</t>
  </si>
  <si>
    <t xml:space="preserve">K G S TRADING </t>
  </si>
  <si>
    <t>BOUDH</t>
  </si>
  <si>
    <t>BALUGAON</t>
  </si>
  <si>
    <t>BILL DATE : 31/01/2025</t>
  </si>
  <si>
    <t>MONTH   : JANUARY, 2025</t>
  </si>
  <si>
    <t>Kindly, verify &amp; confirm within 7 days, else GST will be filed by 20th FEB, 2025.
GST to be paid by Consignor under Reverse Charge Mechanism(RCM) as per GST.</t>
  </si>
  <si>
    <t>01/1/2025</t>
  </si>
  <si>
    <t>PL/BH/10167</t>
  </si>
  <si>
    <t>1025</t>
  </si>
  <si>
    <t>CTC</t>
  </si>
  <si>
    <t>PL/BH/10168</t>
  </si>
  <si>
    <t>1013</t>
  </si>
  <si>
    <t>RAIRANGPUR</t>
  </si>
  <si>
    <t>07/1/2025</t>
  </si>
  <si>
    <t>PL/BH/10318</t>
  </si>
  <si>
    <t>1031</t>
  </si>
  <si>
    <t>PL/BH/10319</t>
  </si>
  <si>
    <t>1029</t>
  </si>
  <si>
    <t>NISCHINTKOILI</t>
  </si>
  <si>
    <t>11/1/2025</t>
  </si>
  <si>
    <t>PL/BH/10451</t>
  </si>
  <si>
    <t>1041</t>
  </si>
  <si>
    <t>PL/BH/10452</t>
  </si>
  <si>
    <t>1040</t>
  </si>
  <si>
    <t>13/1/2025</t>
  </si>
  <si>
    <t>PL/BH/10499</t>
  </si>
  <si>
    <t>901057</t>
  </si>
  <si>
    <t>16/1/2025</t>
  </si>
  <si>
    <t>PL/BH/10578</t>
  </si>
  <si>
    <t>1069</t>
  </si>
  <si>
    <t>17/1/2025</t>
  </si>
  <si>
    <t>PL/BH/10606</t>
  </si>
  <si>
    <t>1074</t>
  </si>
  <si>
    <t>18/1/2025</t>
  </si>
  <si>
    <t>PL/BH/10638</t>
  </si>
  <si>
    <t>1079</t>
  </si>
  <si>
    <t>CHOUDWAR</t>
  </si>
  <si>
    <t>20/1/2025</t>
  </si>
  <si>
    <t>PL/BH/10677</t>
  </si>
  <si>
    <t>1083</t>
  </si>
  <si>
    <t>23/1/2025</t>
  </si>
  <si>
    <t>PL/BH/10822</t>
  </si>
  <si>
    <t>1099</t>
  </si>
  <si>
    <t>27/1/2025</t>
  </si>
  <si>
    <t>PL/BH/10947</t>
  </si>
  <si>
    <t>1106</t>
  </si>
  <si>
    <t>PL/BH/10965</t>
  </si>
  <si>
    <t>1111</t>
  </si>
  <si>
    <t>28/1/2025</t>
  </si>
  <si>
    <t>PL/BH/10974</t>
  </si>
  <si>
    <t>1112</t>
  </si>
  <si>
    <t>PL/BH/10992</t>
  </si>
  <si>
    <t>1120</t>
  </si>
  <si>
    <t>29/1/2025</t>
  </si>
  <si>
    <t>PL/BH/11012</t>
  </si>
  <si>
    <t>1121</t>
  </si>
  <si>
    <t>PL/BH/11035</t>
  </si>
  <si>
    <t>1130</t>
  </si>
  <si>
    <t>31/1/2025</t>
  </si>
  <si>
    <t>PL/BH/11111</t>
  </si>
  <si>
    <t>1133</t>
  </si>
  <si>
    <t>PL/BH/11112</t>
  </si>
  <si>
    <t>1134</t>
  </si>
  <si>
    <t>RAJKHARIAR</t>
  </si>
  <si>
    <t>PL/BH/11113</t>
  </si>
  <si>
    <t>1141</t>
  </si>
  <si>
    <t>(RUPEES TWENTY THOUSAND THREE HUNDRED SIXTY THREE ONLY)</t>
  </si>
  <si>
    <t>To,</t>
  </si>
  <si>
    <t>BILL NO.   :  33679</t>
  </si>
</sst>
</file>

<file path=xl/styles.xml><?xml version="1.0" encoding="utf-8"?>
<styleSheet xmlns="http://schemas.openxmlformats.org/spreadsheetml/2006/main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8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2" fillId="0" borderId="0" xfId="0" applyFont="1"/>
    <xf numFmtId="0" fontId="11" fillId="0" borderId="0" xfId="0" applyFont="1"/>
    <xf numFmtId="2" fontId="8" fillId="0" borderId="1" xfId="0" applyNumberFormat="1" applyFont="1" applyBorder="1" applyAlignment="1">
      <alignment horizontal="right" vertic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1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0" fontId="0" fillId="0" borderId="1" xfId="0" applyNumberFormat="1" applyBorder="1"/>
    <xf numFmtId="0" fontId="10" fillId="0" borderId="1" xfId="0" applyNumberFormat="1" applyFont="1" applyBorder="1"/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 wrapText="1"/>
    </xf>
    <xf numFmtId="0" fontId="8" fillId="0" borderId="5" xfId="0" applyNumberFormat="1" applyFont="1" applyBorder="1" applyAlignment="1">
      <alignment horizontal="left" wrapText="1"/>
    </xf>
    <xf numFmtId="0" fontId="8" fillId="0" borderId="6" xfId="0" applyNumberFormat="1" applyFont="1" applyBorder="1" applyAlignment="1">
      <alignment horizontal="right" vertical="center"/>
    </xf>
    <xf numFmtId="0" fontId="8" fillId="0" borderId="7" xfId="0" applyNumberFormat="1" applyFont="1" applyBorder="1" applyAlignment="1">
      <alignment horizontal="right" vertical="center"/>
    </xf>
    <xf numFmtId="0" fontId="8" fillId="0" borderId="2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4">
          <cell r="C4" t="str">
            <v>DESTINATION</v>
          </cell>
          <cell r="D4" t="str">
            <v>NEW RATE / CASE</v>
          </cell>
        </row>
        <row r="5">
          <cell r="C5" t="str">
            <v>AMBADALA</v>
          </cell>
          <cell r="D5">
            <v>52</v>
          </cell>
        </row>
        <row r="6">
          <cell r="C6" t="str">
            <v>ANANDAPUR</v>
          </cell>
          <cell r="D6">
            <v>37</v>
          </cell>
        </row>
        <row r="7">
          <cell r="C7" t="str">
            <v>ANGUL</v>
          </cell>
          <cell r="D7">
            <v>25</v>
          </cell>
        </row>
        <row r="8">
          <cell r="C8" t="str">
            <v>ANKULI</v>
          </cell>
          <cell r="D8">
            <v>27</v>
          </cell>
        </row>
        <row r="9">
          <cell r="C9" t="str">
            <v>ASKA</v>
          </cell>
          <cell r="D9">
            <v>44</v>
          </cell>
        </row>
        <row r="10">
          <cell r="C10" t="str">
            <v>ATTABIRA</v>
          </cell>
          <cell r="D10">
            <v>47</v>
          </cell>
        </row>
        <row r="11">
          <cell r="C11" t="str">
            <v>BALASORE</v>
          </cell>
          <cell r="D11">
            <v>23</v>
          </cell>
        </row>
        <row r="12">
          <cell r="C12" t="str">
            <v>BALIAPAL</v>
          </cell>
          <cell r="D12">
            <v>47</v>
          </cell>
        </row>
        <row r="13">
          <cell r="C13" t="str">
            <v>BALIGUDA</v>
          </cell>
          <cell r="D13">
            <v>67</v>
          </cell>
        </row>
        <row r="14">
          <cell r="C14" t="str">
            <v>BALUGAON</v>
          </cell>
          <cell r="D14">
            <v>22</v>
          </cell>
        </row>
        <row r="15">
          <cell r="C15" t="str">
            <v>BANAMALIPUR</v>
          </cell>
          <cell r="D15">
            <v>26</v>
          </cell>
        </row>
        <row r="16">
          <cell r="C16" t="str">
            <v>BANTALA</v>
          </cell>
          <cell r="D16">
            <v>37</v>
          </cell>
        </row>
        <row r="17">
          <cell r="C17" t="str">
            <v>BARANGA</v>
          </cell>
          <cell r="D17">
            <v>30</v>
          </cell>
        </row>
        <row r="18">
          <cell r="C18" t="str">
            <v>BARBIL</v>
          </cell>
          <cell r="D18">
            <v>32</v>
          </cell>
        </row>
        <row r="19">
          <cell r="C19" t="str">
            <v>BARIPADA</v>
          </cell>
          <cell r="D19">
            <v>23</v>
          </cell>
        </row>
        <row r="20">
          <cell r="C20" t="str">
            <v>BELIAPAL</v>
          </cell>
          <cell r="D20">
            <v>28</v>
          </cell>
        </row>
        <row r="21">
          <cell r="C21" t="str">
            <v>BELLAGUNTHA</v>
          </cell>
          <cell r="D21">
            <v>55</v>
          </cell>
        </row>
        <row r="22">
          <cell r="C22" t="str">
            <v>BELPAHAR</v>
          </cell>
          <cell r="D22">
            <v>35</v>
          </cell>
        </row>
        <row r="23">
          <cell r="C23" t="str">
            <v>BERHAMPUR</v>
          </cell>
          <cell r="D23">
            <v>24</v>
          </cell>
        </row>
        <row r="24">
          <cell r="C24" t="str">
            <v>BHADRAK</v>
          </cell>
          <cell r="D24">
            <v>22</v>
          </cell>
        </row>
        <row r="25">
          <cell r="C25" t="str">
            <v>BHANDARIPOKHARI</v>
          </cell>
          <cell r="D25">
            <v>35</v>
          </cell>
        </row>
        <row r="26">
          <cell r="C26" t="str">
            <v>BHAWANIPATNA</v>
          </cell>
          <cell r="D26">
            <v>37</v>
          </cell>
        </row>
        <row r="27">
          <cell r="C27" t="str">
            <v>BINJHARPUR</v>
          </cell>
          <cell r="D27">
            <v>40</v>
          </cell>
        </row>
        <row r="28">
          <cell r="C28" t="str">
            <v>BOLANGIR</v>
          </cell>
          <cell r="D28">
            <v>30</v>
          </cell>
        </row>
        <row r="29">
          <cell r="C29" t="str">
            <v>BOUDH</v>
          </cell>
          <cell r="D29">
            <v>33</v>
          </cell>
        </row>
        <row r="30">
          <cell r="C30" t="str">
            <v>BUGUDA</v>
          </cell>
          <cell r="D30">
            <v>55</v>
          </cell>
        </row>
        <row r="31">
          <cell r="C31" t="str">
            <v>CHANDANPUR</v>
          </cell>
          <cell r="D31">
            <v>28</v>
          </cell>
        </row>
        <row r="32">
          <cell r="C32" t="str">
            <v>CHHATRAPUR</v>
          </cell>
          <cell r="D32">
            <v>50</v>
          </cell>
        </row>
        <row r="33">
          <cell r="C33" t="str">
            <v>CHIKITI</v>
          </cell>
          <cell r="D33">
            <v>52</v>
          </cell>
        </row>
        <row r="34">
          <cell r="C34" t="str">
            <v>CHOUDWAR</v>
          </cell>
          <cell r="D34">
            <v>23</v>
          </cell>
        </row>
        <row r="35">
          <cell r="C35" t="str">
            <v>CUTTACK</v>
          </cell>
          <cell r="D35">
            <v>15</v>
          </cell>
        </row>
        <row r="36">
          <cell r="C36" t="str">
            <v>DARINGIBADI</v>
          </cell>
          <cell r="D36">
            <v>71</v>
          </cell>
        </row>
        <row r="37">
          <cell r="C37" t="str">
            <v>DASPALLA</v>
          </cell>
          <cell r="D37">
            <v>35</v>
          </cell>
        </row>
        <row r="38">
          <cell r="C38" t="str">
            <v>DHARMAGARH</v>
          </cell>
          <cell r="D38">
            <v>43</v>
          </cell>
        </row>
        <row r="39">
          <cell r="C39" t="str">
            <v>DHENKANAL</v>
          </cell>
          <cell r="D39">
            <v>25</v>
          </cell>
        </row>
        <row r="40">
          <cell r="C40" t="str">
            <v>DIGAPAHANDI</v>
          </cell>
          <cell r="D40">
            <v>50</v>
          </cell>
        </row>
        <row r="41">
          <cell r="C41" t="str">
            <v>G.UDAYAGIRI</v>
          </cell>
          <cell r="D41">
            <v>65</v>
          </cell>
        </row>
        <row r="42">
          <cell r="C42" t="str">
            <v>GOLAMUNDA</v>
          </cell>
          <cell r="D42">
            <v>55</v>
          </cell>
        </row>
        <row r="43">
          <cell r="C43" t="str">
            <v>GUDARI</v>
          </cell>
          <cell r="D43">
            <v>77</v>
          </cell>
        </row>
        <row r="44">
          <cell r="C44" t="str">
            <v>HINJILICUT</v>
          </cell>
          <cell r="D44">
            <v>43</v>
          </cell>
        </row>
        <row r="45">
          <cell r="C45" t="str">
            <v>JAGANNATH PRASAD</v>
          </cell>
          <cell r="D45">
            <v>70</v>
          </cell>
        </row>
        <row r="46">
          <cell r="C46" t="str">
            <v>JAGATPUR</v>
          </cell>
          <cell r="D46">
            <v>23</v>
          </cell>
        </row>
        <row r="47">
          <cell r="C47" t="str">
            <v>JAGATSINGHPUR</v>
          </cell>
          <cell r="D47">
            <v>25</v>
          </cell>
        </row>
        <row r="48">
          <cell r="C48" t="str">
            <v>JAIPATNA</v>
          </cell>
          <cell r="D48">
            <v>45</v>
          </cell>
        </row>
        <row r="49">
          <cell r="C49" t="str">
            <v>JAJPUR ROAD</v>
          </cell>
          <cell r="D49">
            <v>25</v>
          </cell>
        </row>
        <row r="50">
          <cell r="C50" t="str">
            <v>JAJPUR TOWN</v>
          </cell>
          <cell r="D50">
            <v>25</v>
          </cell>
        </row>
        <row r="51">
          <cell r="C51" t="str">
            <v>JARKA</v>
          </cell>
          <cell r="D51">
            <v>25</v>
          </cell>
        </row>
        <row r="52">
          <cell r="C52" t="str">
            <v>JATNI</v>
          </cell>
          <cell r="D52">
            <v>22</v>
          </cell>
        </row>
        <row r="53">
          <cell r="C53" t="str">
            <v>JHARSUGUDA</v>
          </cell>
          <cell r="D53">
            <v>27</v>
          </cell>
        </row>
        <row r="54">
          <cell r="C54" t="str">
            <v>JUNAGARH</v>
          </cell>
          <cell r="D54">
            <v>37</v>
          </cell>
        </row>
        <row r="55">
          <cell r="C55" t="str">
            <v>KABISURYANAGAR</v>
          </cell>
          <cell r="D55">
            <v>49</v>
          </cell>
        </row>
        <row r="56">
          <cell r="C56" t="str">
            <v>KALUPADA GHAT</v>
          </cell>
          <cell r="D56">
            <v>28</v>
          </cell>
        </row>
        <row r="57">
          <cell r="C57" t="str">
            <v>KALYANSINGPUR</v>
          </cell>
          <cell r="D57">
            <v>71</v>
          </cell>
        </row>
        <row r="58">
          <cell r="C58" t="str">
            <v>KANDARPUR</v>
          </cell>
          <cell r="D58">
            <v>23</v>
          </cell>
        </row>
        <row r="59">
          <cell r="C59" t="str">
            <v>KANTABANJI</v>
          </cell>
          <cell r="D59">
            <v>38</v>
          </cell>
        </row>
        <row r="60">
          <cell r="C60" t="str">
            <v>KARANJIA</v>
          </cell>
          <cell r="D60">
            <v>49</v>
          </cell>
        </row>
        <row r="61">
          <cell r="C61" t="str">
            <v>KENDRAPARA</v>
          </cell>
          <cell r="D61">
            <v>28</v>
          </cell>
        </row>
        <row r="62">
          <cell r="C62" t="str">
            <v>KEONJHAR</v>
          </cell>
          <cell r="D62">
            <v>29</v>
          </cell>
        </row>
        <row r="63">
          <cell r="C63" t="str">
            <v>KESINGA</v>
          </cell>
          <cell r="D63">
            <v>35</v>
          </cell>
        </row>
        <row r="64">
          <cell r="C64" t="str">
            <v>KHALLIKOTE</v>
          </cell>
          <cell r="D64">
            <v>53</v>
          </cell>
        </row>
        <row r="65">
          <cell r="C65" t="str">
            <v>KHURDA</v>
          </cell>
          <cell r="D65">
            <v>22</v>
          </cell>
        </row>
        <row r="66">
          <cell r="C66" t="str">
            <v>LAMTAPUT</v>
          </cell>
          <cell r="D66">
            <v>71</v>
          </cell>
        </row>
        <row r="67">
          <cell r="C67" t="str">
            <v>LAXMIPUR</v>
          </cell>
          <cell r="D67">
            <v>70</v>
          </cell>
        </row>
        <row r="68">
          <cell r="C68" t="str">
            <v>LITIGUDA</v>
          </cell>
          <cell r="D68">
            <v>43</v>
          </cell>
        </row>
        <row r="69">
          <cell r="C69" t="str">
            <v>MAHANGA</v>
          </cell>
          <cell r="D69">
            <v>33</v>
          </cell>
        </row>
        <row r="70">
          <cell r="C70" t="str">
            <v>MARSHAGHAI</v>
          </cell>
          <cell r="D70">
            <v>27</v>
          </cell>
        </row>
        <row r="71">
          <cell r="C71" t="str">
            <v>MOHANA</v>
          </cell>
          <cell r="D71">
            <v>63</v>
          </cell>
        </row>
        <row r="72">
          <cell r="C72" t="str">
            <v>MUNDAMARAI</v>
          </cell>
          <cell r="D72">
            <v>55</v>
          </cell>
        </row>
        <row r="73">
          <cell r="C73" t="str">
            <v>NARAYANPATNA</v>
          </cell>
          <cell r="D73">
            <v>75</v>
          </cell>
        </row>
        <row r="74">
          <cell r="C74" t="str">
            <v>NARLA</v>
          </cell>
          <cell r="D74">
            <v>66</v>
          </cell>
        </row>
        <row r="75">
          <cell r="C75" t="str">
            <v>NUAPADA</v>
          </cell>
          <cell r="D75">
            <v>58</v>
          </cell>
        </row>
        <row r="76">
          <cell r="C76" t="str">
            <v>NAYAHAT</v>
          </cell>
          <cell r="D76">
            <v>25</v>
          </cell>
        </row>
        <row r="77">
          <cell r="C77" t="str">
            <v>NIMAPARA</v>
          </cell>
          <cell r="D77">
            <v>25</v>
          </cell>
        </row>
        <row r="78">
          <cell r="C78" t="str">
            <v>NISCHINTKOILI</v>
          </cell>
          <cell r="D78">
            <v>27</v>
          </cell>
        </row>
        <row r="79">
          <cell r="C79" t="str">
            <v>PARADEEP</v>
          </cell>
          <cell r="D79">
            <v>28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PHULBANI</v>
          </cell>
          <cell r="D81">
            <v>36</v>
          </cell>
        </row>
        <row r="82">
          <cell r="C82" t="str">
            <v>PIPILI</v>
          </cell>
          <cell r="D82">
            <v>35</v>
          </cell>
        </row>
        <row r="83">
          <cell r="C83" t="str">
            <v>POLASARA</v>
          </cell>
          <cell r="D83">
            <v>60</v>
          </cell>
        </row>
        <row r="84">
          <cell r="C84" t="str">
            <v>PURI</v>
          </cell>
          <cell r="D84">
            <v>21</v>
          </cell>
        </row>
        <row r="85">
          <cell r="C85" t="str">
            <v>PURUSOTTAMPUR</v>
          </cell>
          <cell r="D85">
            <v>59</v>
          </cell>
        </row>
        <row r="86">
          <cell r="C86" t="str">
            <v>RAIKIA</v>
          </cell>
          <cell r="D86">
            <v>63</v>
          </cell>
        </row>
        <row r="87">
          <cell r="C87" t="str">
            <v>RAIRANGPUR</v>
          </cell>
          <cell r="D87">
            <v>38</v>
          </cell>
        </row>
        <row r="88">
          <cell r="C88" t="str">
            <v>RAJGANGPUR</v>
          </cell>
          <cell r="D88">
            <v>29</v>
          </cell>
        </row>
        <row r="89">
          <cell r="C89" t="str">
            <v>RAJKHARIAR</v>
          </cell>
          <cell r="D89">
            <v>52</v>
          </cell>
        </row>
        <row r="90">
          <cell r="C90" t="str">
            <v>REDHAKHOL</v>
          </cell>
          <cell r="D90">
            <v>39</v>
          </cell>
        </row>
        <row r="91">
          <cell r="C91" t="str">
            <v>ROURKELA</v>
          </cell>
          <cell r="D91">
            <v>27</v>
          </cell>
        </row>
        <row r="92">
          <cell r="C92" t="str">
            <v>SAMBALPUR</v>
          </cell>
          <cell r="D92">
            <v>27</v>
          </cell>
        </row>
        <row r="93">
          <cell r="C93" t="str">
            <v xml:space="preserve">SARANGADA </v>
          </cell>
          <cell r="D93">
            <v>71</v>
          </cell>
        </row>
        <row r="94">
          <cell r="C94" t="str">
            <v>SHERGARH</v>
          </cell>
          <cell r="D94">
            <v>48</v>
          </cell>
        </row>
        <row r="95">
          <cell r="C95" t="str">
            <v>SORADA</v>
          </cell>
          <cell r="D95">
            <v>60</v>
          </cell>
        </row>
        <row r="96">
          <cell r="C96" t="str">
            <v>SORO</v>
          </cell>
          <cell r="D96">
            <v>36</v>
          </cell>
        </row>
        <row r="97">
          <cell r="C97" t="str">
            <v>SUNDERGARH</v>
          </cell>
          <cell r="D97">
            <v>34</v>
          </cell>
        </row>
        <row r="98">
          <cell r="C98" t="str">
            <v>TALCHER</v>
          </cell>
          <cell r="D98">
            <v>29</v>
          </cell>
        </row>
        <row r="99">
          <cell r="C99" t="str">
            <v>TANGI</v>
          </cell>
          <cell r="D99">
            <v>21</v>
          </cell>
        </row>
        <row r="100">
          <cell r="C100" t="str">
            <v>TIKABALI</v>
          </cell>
          <cell r="D100">
            <v>63</v>
          </cell>
        </row>
        <row r="101">
          <cell r="C101" t="str">
            <v>TUSHRA</v>
          </cell>
          <cell r="D101">
            <v>55</v>
          </cell>
        </row>
        <row r="102">
          <cell r="C102" t="str">
            <v>UTTAMPUR</v>
          </cell>
          <cell r="D102">
            <v>25</v>
          </cell>
        </row>
        <row r="103">
          <cell r="C103" t="str">
            <v>RAYAGADA</v>
          </cell>
          <cell r="D103">
            <v>50</v>
          </cell>
        </row>
        <row r="104">
          <cell r="C104" t="str">
            <v>MAIDALPUR</v>
          </cell>
          <cell r="D104">
            <v>70</v>
          </cell>
        </row>
        <row r="105">
          <cell r="C105" t="str">
            <v>KAMAKHYANAGAR</v>
          </cell>
          <cell r="D105">
            <v>25</v>
          </cell>
        </row>
        <row r="106">
          <cell r="C106" t="str">
            <v>NAYAGARH</v>
          </cell>
          <cell r="D106">
            <v>28</v>
          </cell>
        </row>
        <row r="107">
          <cell r="C107" t="str">
            <v>BRAJARAJNAGAR</v>
          </cell>
          <cell r="D107">
            <v>65</v>
          </cell>
        </row>
        <row r="108">
          <cell r="C108" t="str">
            <v>BALICHANDRAPUR</v>
          </cell>
          <cell r="D108">
            <v>35</v>
          </cell>
        </row>
        <row r="109">
          <cell r="C109" t="str">
            <v>BOIPARIGUDA</v>
          </cell>
          <cell r="D109">
            <v>74</v>
          </cell>
        </row>
        <row r="110">
          <cell r="C110" t="str">
            <v>PURUNA CUTTACK</v>
          </cell>
          <cell r="D110">
            <v>33</v>
          </cell>
        </row>
        <row r="111">
          <cell r="C111" t="str">
            <v>DEOGARH</v>
          </cell>
          <cell r="D111">
            <v>63</v>
          </cell>
        </row>
        <row r="112">
          <cell r="C112" t="str">
            <v>RASALPUR (JSP)</v>
          </cell>
          <cell r="D112">
            <v>25</v>
          </cell>
        </row>
        <row r="113">
          <cell r="C113" t="str">
            <v>PANKAPAL</v>
          </cell>
          <cell r="D113">
            <v>25</v>
          </cell>
        </row>
        <row r="114">
          <cell r="C114" t="str">
            <v>MUKUNDADASPUR</v>
          </cell>
          <cell r="D114">
            <v>35</v>
          </cell>
        </row>
        <row r="115">
          <cell r="C115" t="str">
            <v>BHUBAN</v>
          </cell>
          <cell r="D115">
            <v>40</v>
          </cell>
        </row>
        <row r="116">
          <cell r="C116" t="str">
            <v>BOINDA</v>
          </cell>
          <cell r="D116">
            <v>53</v>
          </cell>
        </row>
        <row r="117">
          <cell r="C117" t="str">
            <v>JHUMPURA</v>
          </cell>
          <cell r="D117">
            <v>45</v>
          </cell>
        </row>
        <row r="118">
          <cell r="C118" t="str">
            <v>NAYABAZAR</v>
          </cell>
          <cell r="D118">
            <v>20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3"/>
  <sheetViews>
    <sheetView tabSelected="1" topLeftCell="A10" zoomScale="130" zoomScaleNormal="130" workbookViewId="0">
      <selection activeCell="V17" sqref="V17"/>
    </sheetView>
  </sheetViews>
  <sheetFormatPr defaultRowHeight="15" customHeight="1"/>
  <cols>
    <col min="1" max="1" width="4.28515625" style="16" customWidth="1"/>
    <col min="2" max="2" width="10.28515625" style="15" bestFit="1" customWidth="1"/>
    <col min="3" max="3" width="12.42578125" style="16" bestFit="1" customWidth="1"/>
    <col min="4" max="4" width="8.7109375" style="17" bestFit="1" customWidth="1"/>
    <col min="5" max="5" width="6.5703125" style="17" bestFit="1" customWidth="1"/>
    <col min="6" max="6" width="14.140625" style="16" bestFit="1" customWidth="1"/>
    <col min="7" max="7" width="5.42578125" style="16" bestFit="1" customWidth="1"/>
    <col min="8" max="8" width="7" style="18" customWidth="1"/>
    <col min="9" max="9" width="7.140625" style="14" customWidth="1"/>
    <col min="10" max="10" width="7.5703125" style="14" customWidth="1"/>
    <col min="11" max="11" width="6.5703125" style="14" bestFit="1" customWidth="1"/>
    <col min="12" max="12" width="9.28515625" style="19" bestFit="1" customWidth="1"/>
    <col min="13" max="16384" width="9.140625" style="14"/>
  </cols>
  <sheetData>
    <row r="2" spans="1:12" s="4" customFormat="1" ht="14.1" customHeight="1">
      <c r="A2" s="1" t="s">
        <v>103</v>
      </c>
      <c r="B2" s="5"/>
      <c r="C2" s="6"/>
      <c r="D2" s="7"/>
      <c r="E2" s="7"/>
      <c r="I2" s="8" t="s">
        <v>40</v>
      </c>
    </row>
    <row r="3" spans="1:12" s="4" customFormat="1" ht="14.1" customHeight="1">
      <c r="A3" s="2" t="s">
        <v>9</v>
      </c>
      <c r="B3" s="9"/>
      <c r="C3" s="10"/>
      <c r="D3" s="7"/>
      <c r="E3" s="7"/>
      <c r="I3" s="8" t="s">
        <v>104</v>
      </c>
    </row>
    <row r="4" spans="1:12" s="4" customFormat="1" ht="14.1" customHeight="1">
      <c r="A4" s="3" t="s">
        <v>8</v>
      </c>
      <c r="B4" s="11"/>
      <c r="C4" s="12"/>
      <c r="D4" s="7"/>
      <c r="E4" s="7"/>
      <c r="I4" s="8" t="s">
        <v>39</v>
      </c>
    </row>
    <row r="5" spans="1:12" s="4" customFormat="1" ht="14.1" customHeight="1">
      <c r="A5" s="3" t="s">
        <v>10</v>
      </c>
      <c r="B5" s="11"/>
      <c r="C5" s="12"/>
      <c r="D5" s="7"/>
      <c r="E5" s="7"/>
      <c r="I5" s="8" t="s">
        <v>1</v>
      </c>
    </row>
    <row r="6" spans="1:12" s="4" customFormat="1" ht="14.1" customHeight="1">
      <c r="A6" s="1" t="s">
        <v>11</v>
      </c>
      <c r="B6" s="11"/>
      <c r="C6" s="12"/>
      <c r="D6" s="7"/>
      <c r="E6" s="7"/>
      <c r="I6" s="13" t="s">
        <v>2</v>
      </c>
    </row>
    <row r="7" spans="1:12" s="4" customFormat="1" ht="15" customHeight="1">
      <c r="A7" s="6"/>
      <c r="B7" s="11"/>
      <c r="C7" s="12"/>
      <c r="D7" s="7"/>
      <c r="E7" s="7"/>
      <c r="F7" s="10"/>
      <c r="G7" s="10"/>
      <c r="H7" s="6"/>
    </row>
    <row r="8" spans="1:12" s="20" customFormat="1" ht="15" customHeight="1">
      <c r="A8" s="21" t="s">
        <v>13</v>
      </c>
      <c r="B8" s="21" t="s">
        <v>0</v>
      </c>
      <c r="C8" s="21" t="s">
        <v>3</v>
      </c>
      <c r="D8" s="21" t="s">
        <v>16</v>
      </c>
      <c r="E8" s="21" t="s">
        <v>14</v>
      </c>
      <c r="F8" s="22" t="s">
        <v>17</v>
      </c>
      <c r="G8" s="21" t="s">
        <v>4</v>
      </c>
      <c r="H8" s="23" t="s">
        <v>5</v>
      </c>
      <c r="I8" s="23" t="s">
        <v>15</v>
      </c>
      <c r="J8" s="23" t="s">
        <v>12</v>
      </c>
      <c r="K8" s="23" t="s">
        <v>6</v>
      </c>
      <c r="L8" s="23" t="s">
        <v>7</v>
      </c>
    </row>
    <row r="9" spans="1:12" s="20" customFormat="1" ht="15" customHeight="1">
      <c r="A9" s="28">
        <v>1</v>
      </c>
      <c r="B9" s="29" t="s">
        <v>42</v>
      </c>
      <c r="C9" s="29" t="s">
        <v>43</v>
      </c>
      <c r="D9" s="29" t="s">
        <v>44</v>
      </c>
      <c r="E9" s="39" t="s">
        <v>45</v>
      </c>
      <c r="F9" s="39" t="s">
        <v>21</v>
      </c>
      <c r="G9" s="29">
        <v>32</v>
      </c>
      <c r="H9" s="30">
        <f>VLOOKUP(F9,'[1]USHODAYA '!$C$4:$D$134,2,FALSE)</f>
        <v>28</v>
      </c>
      <c r="I9" s="30">
        <v>0</v>
      </c>
      <c r="J9" s="30">
        <f t="shared" ref="J9:J29" si="0">G9*5</f>
        <v>160</v>
      </c>
      <c r="K9" s="30">
        <v>30</v>
      </c>
      <c r="L9" s="30">
        <f t="shared" ref="L9:L29" si="1">G9*H9+I9+J9+K9</f>
        <v>1086</v>
      </c>
    </row>
    <row r="10" spans="1:12" s="20" customFormat="1" ht="15" customHeight="1">
      <c r="A10" s="28">
        <v>2</v>
      </c>
      <c r="B10" s="29" t="s">
        <v>42</v>
      </c>
      <c r="C10" s="29" t="s">
        <v>46</v>
      </c>
      <c r="D10" s="29" t="s">
        <v>47</v>
      </c>
      <c r="E10" s="29" t="s">
        <v>45</v>
      </c>
      <c r="F10" s="29" t="s">
        <v>48</v>
      </c>
      <c r="G10" s="29">
        <v>18</v>
      </c>
      <c r="H10" s="30">
        <f>VLOOKUP(F10,'[1]USHODAYA '!$C$4:$D$134,2,FALSE)</f>
        <v>38</v>
      </c>
      <c r="I10" s="30">
        <v>0</v>
      </c>
      <c r="J10" s="30">
        <f t="shared" si="0"/>
        <v>90</v>
      </c>
      <c r="K10" s="30">
        <v>30</v>
      </c>
      <c r="L10" s="30">
        <f t="shared" si="1"/>
        <v>804</v>
      </c>
    </row>
    <row r="11" spans="1:12" s="20" customFormat="1" ht="15" customHeight="1">
      <c r="A11" s="28">
        <v>3</v>
      </c>
      <c r="B11" s="29" t="s">
        <v>49</v>
      </c>
      <c r="C11" s="29" t="s">
        <v>50</v>
      </c>
      <c r="D11" s="29" t="s">
        <v>51</v>
      </c>
      <c r="E11" s="29" t="s">
        <v>45</v>
      </c>
      <c r="F11" s="29" t="s">
        <v>26</v>
      </c>
      <c r="G11" s="29">
        <v>12</v>
      </c>
      <c r="H11" s="30">
        <f>VLOOKUP(F11,'[1]USHODAYA '!$C$4:$D$134,2,FALSE)</f>
        <v>28</v>
      </c>
      <c r="I11" s="30">
        <v>0</v>
      </c>
      <c r="J11" s="30">
        <f t="shared" si="0"/>
        <v>60</v>
      </c>
      <c r="K11" s="30">
        <v>30</v>
      </c>
      <c r="L11" s="30">
        <f t="shared" si="1"/>
        <v>426</v>
      </c>
    </row>
    <row r="12" spans="1:12" s="20" customFormat="1" ht="15" customHeight="1">
      <c r="A12" s="28">
        <v>4</v>
      </c>
      <c r="B12" s="29" t="s">
        <v>49</v>
      </c>
      <c r="C12" s="29" t="s">
        <v>52</v>
      </c>
      <c r="D12" s="29" t="s">
        <v>53</v>
      </c>
      <c r="E12" s="29" t="s">
        <v>45</v>
      </c>
      <c r="F12" s="40" t="s">
        <v>54</v>
      </c>
      <c r="G12" s="29">
        <v>43</v>
      </c>
      <c r="H12" s="30">
        <f>VLOOKUP(F12,'[1]USHODAYA '!$C$4:$D$134,2,FALSE)</f>
        <v>27</v>
      </c>
      <c r="I12" s="30">
        <v>0</v>
      </c>
      <c r="J12" s="30">
        <f t="shared" si="0"/>
        <v>215</v>
      </c>
      <c r="K12" s="30">
        <v>30</v>
      </c>
      <c r="L12" s="30">
        <f t="shared" si="1"/>
        <v>1406</v>
      </c>
    </row>
    <row r="13" spans="1:12" s="20" customFormat="1" ht="15" customHeight="1">
      <c r="A13" s="28">
        <v>5</v>
      </c>
      <c r="B13" s="29" t="s">
        <v>55</v>
      </c>
      <c r="C13" s="29" t="s">
        <v>56</v>
      </c>
      <c r="D13" s="29" t="s">
        <v>57</v>
      </c>
      <c r="E13" s="29" t="s">
        <v>45</v>
      </c>
      <c r="F13" s="29" t="s">
        <v>30</v>
      </c>
      <c r="G13" s="29">
        <v>20</v>
      </c>
      <c r="H13" s="30">
        <f>VLOOKUP(F13,'[1]USHODAYA '!$C$4:$D$134,2,FALSE)</f>
        <v>66</v>
      </c>
      <c r="I13" s="30">
        <v>0</v>
      </c>
      <c r="J13" s="30">
        <f t="shared" si="0"/>
        <v>100</v>
      </c>
      <c r="K13" s="30">
        <v>30</v>
      </c>
      <c r="L13" s="30">
        <f t="shared" si="1"/>
        <v>1450</v>
      </c>
    </row>
    <row r="14" spans="1:12" s="20" customFormat="1" ht="15" customHeight="1">
      <c r="A14" s="28">
        <v>6</v>
      </c>
      <c r="B14" s="29" t="s">
        <v>55</v>
      </c>
      <c r="C14" s="29" t="s">
        <v>58</v>
      </c>
      <c r="D14" s="29" t="s">
        <v>59</v>
      </c>
      <c r="E14" s="29" t="s">
        <v>45</v>
      </c>
      <c r="F14" s="40" t="s">
        <v>20</v>
      </c>
      <c r="G14" s="29">
        <v>13</v>
      </c>
      <c r="H14" s="30">
        <f>VLOOKUP(F14,'[1]USHODAYA '!$C$4:$D$134,2,FALSE)</f>
        <v>48</v>
      </c>
      <c r="I14" s="30">
        <v>0</v>
      </c>
      <c r="J14" s="30">
        <f t="shared" si="0"/>
        <v>65</v>
      </c>
      <c r="K14" s="30">
        <v>30</v>
      </c>
      <c r="L14" s="30">
        <f t="shared" si="1"/>
        <v>719</v>
      </c>
    </row>
    <row r="15" spans="1:12" s="20" customFormat="1" ht="15" customHeight="1">
      <c r="A15" s="28">
        <v>7</v>
      </c>
      <c r="B15" s="29" t="s">
        <v>60</v>
      </c>
      <c r="C15" s="29" t="s">
        <v>61</v>
      </c>
      <c r="D15" s="29" t="s">
        <v>62</v>
      </c>
      <c r="E15" s="29" t="s">
        <v>45</v>
      </c>
      <c r="F15" s="29" t="s">
        <v>29</v>
      </c>
      <c r="G15" s="29">
        <v>11</v>
      </c>
      <c r="H15" s="30">
        <f>VLOOKUP(F15,'[1]USHODAYA '!$C$4:$D$134,2,FALSE)</f>
        <v>47</v>
      </c>
      <c r="I15" s="30">
        <v>0</v>
      </c>
      <c r="J15" s="30">
        <f t="shared" si="0"/>
        <v>55</v>
      </c>
      <c r="K15" s="30">
        <v>30</v>
      </c>
      <c r="L15" s="30">
        <f t="shared" si="1"/>
        <v>602</v>
      </c>
    </row>
    <row r="16" spans="1:12" s="20" customFormat="1" ht="15" customHeight="1">
      <c r="A16" s="28">
        <v>8</v>
      </c>
      <c r="B16" s="29" t="s">
        <v>63</v>
      </c>
      <c r="C16" s="29" t="s">
        <v>64</v>
      </c>
      <c r="D16" s="29" t="s">
        <v>65</v>
      </c>
      <c r="E16" s="29" t="s">
        <v>45</v>
      </c>
      <c r="F16" s="29" t="s">
        <v>28</v>
      </c>
      <c r="G16" s="29">
        <v>44</v>
      </c>
      <c r="H16" s="30">
        <f>VLOOKUP(F16,'[1]USHODAYA '!$C$4:$D$134,2,FALSE)</f>
        <v>21</v>
      </c>
      <c r="I16" s="30">
        <v>0</v>
      </c>
      <c r="J16" s="30">
        <f t="shared" si="0"/>
        <v>220</v>
      </c>
      <c r="K16" s="30">
        <v>30</v>
      </c>
      <c r="L16" s="30">
        <f t="shared" si="1"/>
        <v>1174</v>
      </c>
    </row>
    <row r="17" spans="1:12" s="20" customFormat="1" ht="15" customHeight="1">
      <c r="A17" s="28">
        <v>9</v>
      </c>
      <c r="B17" s="29" t="s">
        <v>66</v>
      </c>
      <c r="C17" s="29" t="s">
        <v>67</v>
      </c>
      <c r="D17" s="29" t="s">
        <v>68</v>
      </c>
      <c r="E17" s="39" t="s">
        <v>45</v>
      </c>
      <c r="F17" s="40" t="s">
        <v>22</v>
      </c>
      <c r="G17" s="29">
        <v>28</v>
      </c>
      <c r="H17" s="30">
        <f>VLOOKUP(F17,'[1]USHODAYA '!$C$4:$D$134,2,FALSE)</f>
        <v>43</v>
      </c>
      <c r="I17" s="30">
        <v>0</v>
      </c>
      <c r="J17" s="30">
        <f t="shared" si="0"/>
        <v>140</v>
      </c>
      <c r="K17" s="30">
        <v>30</v>
      </c>
      <c r="L17" s="30">
        <f t="shared" si="1"/>
        <v>1374</v>
      </c>
    </row>
    <row r="18" spans="1:12" s="20" customFormat="1" ht="15" customHeight="1">
      <c r="A18" s="28">
        <v>10</v>
      </c>
      <c r="B18" s="29" t="s">
        <v>69</v>
      </c>
      <c r="C18" s="29" t="s">
        <v>70</v>
      </c>
      <c r="D18" s="29" t="s">
        <v>71</v>
      </c>
      <c r="E18" s="29" t="s">
        <v>45</v>
      </c>
      <c r="F18" s="29" t="s">
        <v>72</v>
      </c>
      <c r="G18" s="29">
        <v>20</v>
      </c>
      <c r="H18" s="30">
        <f>VLOOKUP(F18,'[1]USHODAYA '!$C$4:$D$134,2,FALSE)</f>
        <v>23</v>
      </c>
      <c r="I18" s="30">
        <v>0</v>
      </c>
      <c r="J18" s="30">
        <f t="shared" si="0"/>
        <v>100</v>
      </c>
      <c r="K18" s="30">
        <v>30</v>
      </c>
      <c r="L18" s="30">
        <f t="shared" si="1"/>
        <v>590</v>
      </c>
    </row>
    <row r="19" spans="1:12" s="20" customFormat="1" ht="15" customHeight="1">
      <c r="A19" s="28">
        <v>11</v>
      </c>
      <c r="B19" s="29" t="s">
        <v>73</v>
      </c>
      <c r="C19" s="29" t="s">
        <v>74</v>
      </c>
      <c r="D19" s="29" t="s">
        <v>75</v>
      </c>
      <c r="E19" s="29" t="s">
        <v>45</v>
      </c>
      <c r="F19" s="29" t="s">
        <v>19</v>
      </c>
      <c r="G19" s="29">
        <v>20</v>
      </c>
      <c r="H19" s="30">
        <f>VLOOKUP(F19,'[1]USHODAYA '!$C$4:$D$134,2,FALSE)</f>
        <v>28</v>
      </c>
      <c r="I19" s="30">
        <v>0</v>
      </c>
      <c r="J19" s="30">
        <f t="shared" si="0"/>
        <v>100</v>
      </c>
      <c r="K19" s="30">
        <v>30</v>
      </c>
      <c r="L19" s="30">
        <f t="shared" si="1"/>
        <v>690</v>
      </c>
    </row>
    <row r="20" spans="1:12" s="20" customFormat="1" ht="15" customHeight="1">
      <c r="A20" s="28">
        <v>12</v>
      </c>
      <c r="B20" s="29" t="s">
        <v>76</v>
      </c>
      <c r="C20" s="29" t="s">
        <v>77</v>
      </c>
      <c r="D20" s="29" t="s">
        <v>78</v>
      </c>
      <c r="E20" s="29" t="s">
        <v>45</v>
      </c>
      <c r="F20" s="29" t="s">
        <v>19</v>
      </c>
      <c r="G20" s="29">
        <v>34</v>
      </c>
      <c r="H20" s="30">
        <f>VLOOKUP(F20,'[1]USHODAYA '!$C$4:$D$134,2,FALSE)</f>
        <v>28</v>
      </c>
      <c r="I20" s="30">
        <v>0</v>
      </c>
      <c r="J20" s="30">
        <f t="shared" si="0"/>
        <v>170</v>
      </c>
      <c r="K20" s="30">
        <v>30</v>
      </c>
      <c r="L20" s="30">
        <f t="shared" si="1"/>
        <v>1152</v>
      </c>
    </row>
    <row r="21" spans="1:12" s="20" customFormat="1" ht="15" customHeight="1">
      <c r="A21" s="28">
        <v>13</v>
      </c>
      <c r="B21" s="29" t="s">
        <v>79</v>
      </c>
      <c r="C21" s="29" t="s">
        <v>80</v>
      </c>
      <c r="D21" s="29" t="s">
        <v>81</v>
      </c>
      <c r="E21" s="29" t="s">
        <v>45</v>
      </c>
      <c r="F21" s="29" t="s">
        <v>26</v>
      </c>
      <c r="G21" s="29">
        <v>103</v>
      </c>
      <c r="H21" s="30">
        <f>VLOOKUP(F21,'[1]USHODAYA '!$C$4:$D$134,2,FALSE)</f>
        <v>28</v>
      </c>
      <c r="I21" s="30">
        <v>0</v>
      </c>
      <c r="J21" s="30">
        <f t="shared" si="0"/>
        <v>515</v>
      </c>
      <c r="K21" s="30">
        <v>30</v>
      </c>
      <c r="L21" s="30">
        <f t="shared" si="1"/>
        <v>3429</v>
      </c>
    </row>
    <row r="22" spans="1:12" s="20" customFormat="1" ht="15" customHeight="1">
      <c r="A22" s="28">
        <v>14</v>
      </c>
      <c r="B22" s="29" t="s">
        <v>79</v>
      </c>
      <c r="C22" s="29" t="s">
        <v>82</v>
      </c>
      <c r="D22" s="29" t="s">
        <v>83</v>
      </c>
      <c r="E22" s="29" t="s">
        <v>45</v>
      </c>
      <c r="F22" s="29" t="s">
        <v>38</v>
      </c>
      <c r="G22" s="29">
        <v>14</v>
      </c>
      <c r="H22" s="30">
        <f>VLOOKUP(F22,'[1]USHODAYA '!$C$4:$D$134,2,FALSE)</f>
        <v>22</v>
      </c>
      <c r="I22" s="30">
        <v>0</v>
      </c>
      <c r="J22" s="30">
        <f t="shared" si="0"/>
        <v>70</v>
      </c>
      <c r="K22" s="30">
        <v>30</v>
      </c>
      <c r="L22" s="30">
        <f t="shared" si="1"/>
        <v>408</v>
      </c>
    </row>
    <row r="23" spans="1:12" s="20" customFormat="1" ht="15" customHeight="1">
      <c r="A23" s="28">
        <v>15</v>
      </c>
      <c r="B23" s="29" t="s">
        <v>84</v>
      </c>
      <c r="C23" s="29" t="s">
        <v>85</v>
      </c>
      <c r="D23" s="29" t="s">
        <v>86</v>
      </c>
      <c r="E23" s="29" t="s">
        <v>45</v>
      </c>
      <c r="F23" s="40" t="s">
        <v>54</v>
      </c>
      <c r="G23" s="29">
        <v>23</v>
      </c>
      <c r="H23" s="30">
        <f>VLOOKUP(F23,'[1]USHODAYA '!$C$4:$D$134,2,FALSE)</f>
        <v>27</v>
      </c>
      <c r="I23" s="30">
        <v>0</v>
      </c>
      <c r="J23" s="30">
        <f t="shared" si="0"/>
        <v>115</v>
      </c>
      <c r="K23" s="30">
        <v>30</v>
      </c>
      <c r="L23" s="30">
        <f t="shared" si="1"/>
        <v>766</v>
      </c>
    </row>
    <row r="24" spans="1:12" s="20" customFormat="1" ht="15" customHeight="1">
      <c r="A24" s="28">
        <v>16</v>
      </c>
      <c r="B24" s="29" t="s">
        <v>84</v>
      </c>
      <c r="C24" s="29" t="s">
        <v>87</v>
      </c>
      <c r="D24" s="29" t="s">
        <v>88</v>
      </c>
      <c r="E24" s="29" t="s">
        <v>45</v>
      </c>
      <c r="F24" s="29" t="s">
        <v>31</v>
      </c>
      <c r="G24" s="29">
        <v>14</v>
      </c>
      <c r="H24" s="30">
        <f>VLOOKUP(F24,'[1]USHODAYA '!$C$4:$D$134,2,FALSE)</f>
        <v>37</v>
      </c>
      <c r="I24" s="30">
        <v>0</v>
      </c>
      <c r="J24" s="30">
        <f t="shared" si="0"/>
        <v>70</v>
      </c>
      <c r="K24" s="30">
        <v>30</v>
      </c>
      <c r="L24" s="30">
        <f t="shared" si="1"/>
        <v>618</v>
      </c>
    </row>
    <row r="25" spans="1:12" s="20" customFormat="1" ht="15" customHeight="1">
      <c r="A25" s="28">
        <v>17</v>
      </c>
      <c r="B25" s="29" t="s">
        <v>89</v>
      </c>
      <c r="C25" s="29" t="s">
        <v>90</v>
      </c>
      <c r="D25" s="29" t="s">
        <v>91</v>
      </c>
      <c r="E25" s="29" t="s">
        <v>45</v>
      </c>
      <c r="F25" s="29" t="s">
        <v>37</v>
      </c>
      <c r="G25" s="29">
        <v>22</v>
      </c>
      <c r="H25" s="30">
        <f>VLOOKUP(F25,'[1]USHODAYA '!$C$4:$D$134,2,FALSE)</f>
        <v>33</v>
      </c>
      <c r="I25" s="30">
        <v>0</v>
      </c>
      <c r="J25" s="30">
        <f t="shared" si="0"/>
        <v>110</v>
      </c>
      <c r="K25" s="30">
        <v>30</v>
      </c>
      <c r="L25" s="30">
        <f t="shared" si="1"/>
        <v>866</v>
      </c>
    </row>
    <row r="26" spans="1:12" s="20" customFormat="1" ht="15" customHeight="1">
      <c r="A26" s="28">
        <v>18</v>
      </c>
      <c r="B26" s="29" t="s">
        <v>89</v>
      </c>
      <c r="C26" s="29" t="s">
        <v>92</v>
      </c>
      <c r="D26" s="29" t="s">
        <v>93</v>
      </c>
      <c r="E26" s="29" t="s">
        <v>45</v>
      </c>
      <c r="F26" s="29" t="s">
        <v>27</v>
      </c>
      <c r="G26" s="29">
        <v>14</v>
      </c>
      <c r="H26" s="30">
        <f>VLOOKUP(F26,'[1]USHODAYA '!$C$4:$D$134,2,FALSE)</f>
        <v>39</v>
      </c>
      <c r="I26" s="30">
        <v>0</v>
      </c>
      <c r="J26" s="30">
        <f t="shared" si="0"/>
        <v>70</v>
      </c>
      <c r="K26" s="30">
        <v>30</v>
      </c>
      <c r="L26" s="30">
        <f t="shared" si="1"/>
        <v>646</v>
      </c>
    </row>
    <row r="27" spans="1:12" s="20" customFormat="1" ht="15" customHeight="1">
      <c r="A27" s="28">
        <v>19</v>
      </c>
      <c r="B27" s="29" t="s">
        <v>94</v>
      </c>
      <c r="C27" s="29" t="s">
        <v>95</v>
      </c>
      <c r="D27" s="29" t="s">
        <v>96</v>
      </c>
      <c r="E27" s="29" t="s">
        <v>45</v>
      </c>
      <c r="F27" s="29" t="s">
        <v>30</v>
      </c>
      <c r="G27" s="29">
        <v>12</v>
      </c>
      <c r="H27" s="30">
        <f>VLOOKUP(F27,'[1]USHODAYA '!$C$4:$D$134,2,FALSE)</f>
        <v>66</v>
      </c>
      <c r="I27" s="30">
        <v>0</v>
      </c>
      <c r="J27" s="30">
        <f t="shared" si="0"/>
        <v>60</v>
      </c>
      <c r="K27" s="30">
        <v>30</v>
      </c>
      <c r="L27" s="30">
        <f t="shared" si="1"/>
        <v>882</v>
      </c>
    </row>
    <row r="28" spans="1:12" s="20" customFormat="1" ht="15" customHeight="1">
      <c r="A28" s="28">
        <v>20</v>
      </c>
      <c r="B28" s="29" t="s">
        <v>94</v>
      </c>
      <c r="C28" s="29" t="s">
        <v>97</v>
      </c>
      <c r="D28" s="29" t="s">
        <v>98</v>
      </c>
      <c r="E28" s="29" t="s">
        <v>45</v>
      </c>
      <c r="F28" s="29" t="s">
        <v>99</v>
      </c>
      <c r="G28" s="29">
        <v>11</v>
      </c>
      <c r="H28" s="30">
        <f>VLOOKUP(F28,'[1]USHODAYA '!$C$4:$D$134,2,FALSE)</f>
        <v>52</v>
      </c>
      <c r="I28" s="30">
        <v>0</v>
      </c>
      <c r="J28" s="30">
        <f t="shared" si="0"/>
        <v>55</v>
      </c>
      <c r="K28" s="30">
        <v>30</v>
      </c>
      <c r="L28" s="30">
        <f t="shared" si="1"/>
        <v>657</v>
      </c>
    </row>
    <row r="29" spans="1:12" s="20" customFormat="1" ht="15" customHeight="1">
      <c r="A29" s="28">
        <v>21</v>
      </c>
      <c r="B29" s="29" t="s">
        <v>94</v>
      </c>
      <c r="C29" s="29" t="s">
        <v>100</v>
      </c>
      <c r="D29" s="29" t="s">
        <v>101</v>
      </c>
      <c r="E29" s="29" t="s">
        <v>45</v>
      </c>
      <c r="F29" s="29" t="s">
        <v>25</v>
      </c>
      <c r="G29" s="29">
        <v>21</v>
      </c>
      <c r="H29" s="30">
        <f>VLOOKUP(F29,'[1]USHODAYA '!$C$4:$D$134,2,FALSE)</f>
        <v>23</v>
      </c>
      <c r="I29" s="30">
        <v>0</v>
      </c>
      <c r="J29" s="30">
        <f t="shared" si="0"/>
        <v>105</v>
      </c>
      <c r="K29" s="30">
        <v>30</v>
      </c>
      <c r="L29" s="30">
        <f t="shared" si="1"/>
        <v>618</v>
      </c>
    </row>
    <row r="30" spans="1:12" s="20" customFormat="1" ht="15" customHeight="1">
      <c r="A30" s="47" t="s">
        <v>102</v>
      </c>
      <c r="B30" s="48"/>
      <c r="C30" s="48"/>
      <c r="D30" s="48"/>
      <c r="E30" s="48"/>
      <c r="F30" s="48"/>
      <c r="G30" s="48"/>
      <c r="H30" s="48"/>
      <c r="I30" s="48"/>
      <c r="J30" s="48"/>
      <c r="K30" s="49"/>
      <c r="L30" s="33">
        <f>SUM(L9:L29)</f>
        <v>20363</v>
      </c>
    </row>
    <row r="31" spans="1:12" s="20" customFormat="1" ht="15" customHeight="1" thickBot="1">
      <c r="A31" s="24"/>
      <c r="B31" s="25"/>
      <c r="C31" s="25"/>
      <c r="D31" s="25"/>
      <c r="E31" s="25"/>
      <c r="F31" s="25"/>
      <c r="G31" s="26">
        <f>SUM(G9:G29)</f>
        <v>529</v>
      </c>
      <c r="H31" s="27"/>
      <c r="I31" s="27"/>
      <c r="J31" s="27"/>
      <c r="K31" s="27"/>
      <c r="L31" s="27"/>
    </row>
    <row r="32" spans="1:12" ht="30" customHeight="1" thickBot="1">
      <c r="A32" s="41" t="s">
        <v>41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3"/>
    </row>
    <row r="33" spans="1:12" ht="29.25" customHeight="1" thickBot="1">
      <c r="A33" s="44" t="s">
        <v>24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6"/>
    </row>
  </sheetData>
  <sortState ref="B52:M71">
    <sortCondition ref="B52:B71"/>
    <sortCondition ref="C52:C71"/>
  </sortState>
  <mergeCells count="3">
    <mergeCell ref="A32:L32"/>
    <mergeCell ref="A33:L33"/>
    <mergeCell ref="A30:K30"/>
  </mergeCells>
  <conditionalFormatting sqref="D34:D1048576 D2:D7">
    <cfRule type="duplicateValues" dxfId="2" priority="9"/>
  </conditionalFormatting>
  <conditionalFormatting sqref="C8:C31">
    <cfRule type="duplicateValues" dxfId="1" priority="114"/>
  </conditionalFormatting>
  <printOptions horizontalCentered="1"/>
  <pageMargins left="0.15748031496062992" right="3.937007874015748E-2" top="1.42" bottom="0.39370078740157483" header="0.19685039370078741" footer="0.15748031496062992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C2" sqref="C2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10.42578125" bestFit="1" customWidth="1"/>
    <col min="5" max="5" width="6.42578125" bestFit="1" customWidth="1"/>
    <col min="6" max="6" width="9" bestFit="1" customWidth="1"/>
    <col min="7" max="7" width="5.42578125" bestFit="1" customWidth="1"/>
    <col min="8" max="8" width="5.5703125" bestFit="1" customWidth="1"/>
    <col min="9" max="9" width="7" bestFit="1" customWidth="1"/>
    <col min="10" max="10" width="7.140625" bestFit="1" customWidth="1"/>
    <col min="11" max="11" width="6.42578125" bestFit="1" customWidth="1"/>
    <col min="12" max="12" width="6.5703125" bestFit="1" customWidth="1"/>
    <col min="13" max="13" width="14.28515625" bestFit="1" customWidth="1"/>
  </cols>
  <sheetData>
    <row r="1" spans="1:13" ht="30">
      <c r="A1" s="21" t="s">
        <v>13</v>
      </c>
      <c r="B1" s="21" t="s">
        <v>0</v>
      </c>
      <c r="C1" s="21" t="s">
        <v>3</v>
      </c>
      <c r="D1" s="21" t="s">
        <v>16</v>
      </c>
      <c r="E1" s="21" t="s">
        <v>14</v>
      </c>
      <c r="F1" s="22" t="s">
        <v>17</v>
      </c>
      <c r="G1" s="21" t="s">
        <v>4</v>
      </c>
      <c r="H1" s="23" t="s">
        <v>5</v>
      </c>
      <c r="I1" s="23" t="s">
        <v>15</v>
      </c>
      <c r="J1" s="23" t="s">
        <v>12</v>
      </c>
      <c r="K1" s="23" t="s">
        <v>6</v>
      </c>
      <c r="L1" s="23" t="s">
        <v>7</v>
      </c>
      <c r="M1" s="21" t="s">
        <v>18</v>
      </c>
    </row>
    <row r="2" spans="1:13">
      <c r="A2" s="34">
        <v>33</v>
      </c>
      <c r="B2" s="35" t="s">
        <v>32</v>
      </c>
      <c r="C2" s="35" t="s">
        <v>33</v>
      </c>
      <c r="D2" s="36" t="s">
        <v>34</v>
      </c>
      <c r="E2" s="36" t="s">
        <v>35</v>
      </c>
      <c r="F2" s="37" t="s">
        <v>23</v>
      </c>
      <c r="G2" s="35">
        <v>24</v>
      </c>
      <c r="H2" s="38">
        <v>29</v>
      </c>
      <c r="I2" s="38"/>
      <c r="J2" s="38"/>
      <c r="K2" s="38">
        <v>30</v>
      </c>
      <c r="L2" s="38">
        <v>726</v>
      </c>
      <c r="M2" s="35" t="s">
        <v>36</v>
      </c>
    </row>
    <row r="3" spans="1:13" ht="15.75">
      <c r="A3" s="31"/>
    </row>
    <row r="4" spans="1:13" ht="15.75">
      <c r="A4" s="32"/>
    </row>
    <row r="5" spans="1:13" ht="15.75">
      <c r="A5" s="32"/>
    </row>
    <row r="6" spans="1:13" ht="15.75">
      <c r="A6" s="32"/>
    </row>
    <row r="7" spans="1:13" ht="15.75">
      <c r="A7" s="32"/>
    </row>
    <row r="8" spans="1:13" ht="15.75">
      <c r="A8" s="32"/>
    </row>
    <row r="9" spans="1:13" ht="15.75">
      <c r="A9" s="32"/>
    </row>
    <row r="10" spans="1:13" ht="15.75">
      <c r="G10" s="31"/>
    </row>
    <row r="11" spans="1:13" ht="15.75">
      <c r="G11" s="31"/>
    </row>
    <row r="12" spans="1:13" ht="15.75">
      <c r="G12" s="31"/>
    </row>
    <row r="13" spans="1:13" ht="15.75">
      <c r="G13" s="32"/>
    </row>
    <row r="14" spans="1:13" ht="15.75">
      <c r="G14" s="32"/>
    </row>
    <row r="15" spans="1:13" ht="15.75">
      <c r="G15" s="32"/>
    </row>
    <row r="16" spans="1:13" ht="15.75">
      <c r="G16" s="32"/>
    </row>
    <row r="17" spans="7:7" ht="15.75">
      <c r="G17" s="32"/>
    </row>
    <row r="18" spans="7:7" ht="15.75">
      <c r="G18" s="32"/>
    </row>
  </sheetData>
  <conditionalFormatting sqref="C1: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2025-02-12T06:33:26Z</cp:lastPrinted>
  <dcterms:created xsi:type="dcterms:W3CDTF">2010-04-08T11:28:01Z</dcterms:created>
  <dcterms:modified xsi:type="dcterms:W3CDTF">2025-02-12T06:33:27Z</dcterms:modified>
</cp:coreProperties>
</file>