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4"/>
  <c r="K4" s="1"/>
  <c r="K23" s="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4"/>
</calcChain>
</file>

<file path=xl/sharedStrings.xml><?xml version="1.0" encoding="utf-8"?>
<sst xmlns="http://schemas.openxmlformats.org/spreadsheetml/2006/main" count="112" uniqueCount="82">
  <si>
    <t>INVOICE
PRAGATI LOGISTICS,SAMANTA SAHI KHUNTIA LANE,8984191006
GST No:21AGHPB9356M1Z9</t>
  </si>
  <si>
    <t>04/9/2024</t>
  </si>
  <si>
    <t>555</t>
  </si>
  <si>
    <t>27/9/2024</t>
  </si>
  <si>
    <t>656</t>
  </si>
  <si>
    <t>655</t>
  </si>
  <si>
    <t>18/9/2024</t>
  </si>
  <si>
    <t>623</t>
  </si>
  <si>
    <t>10/9/2024</t>
  </si>
  <si>
    <t>583</t>
  </si>
  <si>
    <t>24/9/2024</t>
  </si>
  <si>
    <t>642</t>
  </si>
  <si>
    <t>638</t>
  </si>
  <si>
    <t>636</t>
  </si>
  <si>
    <t>23/9/2024</t>
  </si>
  <si>
    <t>219</t>
  </si>
  <si>
    <t>30/9/2024</t>
  </si>
  <si>
    <t>230</t>
  </si>
  <si>
    <t>21/9/2024</t>
  </si>
  <si>
    <t>284</t>
  </si>
  <si>
    <t>17/9/2024</t>
  </si>
  <si>
    <t>617</t>
  </si>
  <si>
    <t>612</t>
  </si>
  <si>
    <t>13/9/2024</t>
  </si>
  <si>
    <t>600</t>
  </si>
  <si>
    <t>601</t>
  </si>
  <si>
    <t>12/9/2024</t>
  </si>
  <si>
    <t>588</t>
  </si>
  <si>
    <t>11/9/2024</t>
  </si>
  <si>
    <t>586</t>
  </si>
  <si>
    <t>26/9/2024</t>
  </si>
  <si>
    <t>649</t>
  </si>
  <si>
    <t>268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</si>
  <si>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</si>
  <si>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</si>
  <si>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</si>
  <si>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</si>
  <si>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</si>
  <si>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</si>
  <si>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</si>
  <si>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</si>
  <si>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</si>
  <si>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LR CH.</t>
  </si>
  <si>
    <t>AMT.</t>
  </si>
  <si>
    <t>PURI</t>
  </si>
  <si>
    <t>BALUGAON</t>
  </si>
  <si>
    <t>PIPILI</t>
  </si>
  <si>
    <t>NUAPATNA</t>
  </si>
  <si>
    <t>NIMAPARA</t>
  </si>
  <si>
    <t>KAMAKHYANAGAR</t>
  </si>
  <si>
    <t>BANKI</t>
  </si>
  <si>
    <t>BHUBAN</t>
  </si>
  <si>
    <t>RAHAMA</t>
  </si>
  <si>
    <t>SORO</t>
  </si>
  <si>
    <t>FAKIRPUR</t>
  </si>
  <si>
    <t>KARANJIA</t>
  </si>
  <si>
    <t>RAIRANGPUR</t>
  </si>
  <si>
    <t>PL/DO/11243</t>
  </si>
  <si>
    <t>PL/DO/13014</t>
  </si>
  <si>
    <t>PL/DO/13013</t>
  </si>
  <si>
    <t>PL/DO/12284</t>
  </si>
  <si>
    <t>PL/DO/11567</t>
  </si>
  <si>
    <t>PL/DO/12719</t>
  </si>
  <si>
    <t>PL/DO/12718</t>
  </si>
  <si>
    <t>PL/DO/12717</t>
  </si>
  <si>
    <t>PL/DO/12662</t>
  </si>
  <si>
    <t>PL/DO/13233</t>
  </si>
  <si>
    <t>PL/DO/12572</t>
  </si>
  <si>
    <t>PL/DO/12151</t>
  </si>
  <si>
    <t>PL/DO/12121</t>
  </si>
  <si>
    <t>PL/DO/11899</t>
  </si>
  <si>
    <t>PL/MA/08214</t>
  </si>
  <si>
    <t>PL/DO/11727</t>
  </si>
  <si>
    <t>PL/MA/08138</t>
  </si>
  <si>
    <t>PL/MA/08852</t>
  </si>
  <si>
    <t>PL/MA/08180</t>
  </si>
  <si>
    <t>CTC</t>
  </si>
  <si>
    <t>INV NO</t>
  </si>
  <si>
    <t xml:space="preserve">To,
M/s GAYATRI TRADING
Address:KATHGADASAHI HOLDING 188/GWARDNO.14 PURIGHAT KATHAGADA  753001 CUTTACK,9937491700
GST No:21AFKPC7460B1Z1
</t>
  </si>
  <si>
    <t>(RUPEES THIRTEEN THOUSAND ONE HUNDRED ONE ONLY)</t>
  </si>
  <si>
    <t>Bill Date:30/09/2024
Bill NO : 22101
Total Amount:13101.00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</si>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</sst>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371475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57675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N20" sqref="N20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7109375" style="1" customWidth="1"/>
    <col min="8" max="8" width="7.28515625" style="2" customWidth="1"/>
    <col min="9" max="9" width="6.85546875" style="2" customWidth="1"/>
    <col min="10" max="10" width="7.4257812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1.75" customHeight="1">
      <c r="A2" s="16" t="s">
        <v>78</v>
      </c>
      <c r="B2" s="17"/>
      <c r="C2" s="17"/>
      <c r="D2" s="17"/>
      <c r="E2" s="17"/>
      <c r="F2" s="17"/>
      <c r="G2" s="18"/>
      <c r="H2" s="19" t="s">
        <v>80</v>
      </c>
      <c r="I2" s="19"/>
      <c r="J2" s="19"/>
      <c r="K2" s="19"/>
    </row>
    <row r="3" spans="1:11" s="3" customFormat="1">
      <c r="A3" s="6" t="s">
        <v>34</v>
      </c>
      <c r="B3" s="6" t="s">
        <v>35</v>
      </c>
      <c r="C3" s="6" t="s">
        <v>36</v>
      </c>
      <c r="D3" s="6" t="s">
        <v>37</v>
      </c>
      <c r="E3" s="6" t="s">
        <v>38</v>
      </c>
      <c r="F3" s="3" t="s">
        <v>77</v>
      </c>
      <c r="G3" s="6" t="s">
        <v>39</v>
      </c>
      <c r="H3" s="7" t="s">
        <v>40</v>
      </c>
      <c r="I3" s="7" t="s">
        <v>41</v>
      </c>
      <c r="J3" s="7" t="s">
        <v>42</v>
      </c>
      <c r="K3" s="7" t="s">
        <v>43</v>
      </c>
    </row>
    <row r="4" spans="1:11">
      <c r="A4" s="20">
        <v>1</v>
      </c>
      <c r="B4" s="4" t="s">
        <v>1</v>
      </c>
      <c r="C4" s="4" t="s">
        <v>57</v>
      </c>
      <c r="D4" s="8" t="s">
        <v>76</v>
      </c>
      <c r="E4" s="4" t="s">
        <v>44</v>
      </c>
      <c r="F4" s="4" t="s">
        <v>2</v>
      </c>
      <c r="G4" s="4">
        <v>1</v>
      </c>
      <c r="H4" s="5">
        <f>VLOOKUP(E4,'[1]VIJAY COMMERCIAL'!$C$3:$D$106,2,FALSE)</f>
        <v>65</v>
      </c>
      <c r="I4" s="5">
        <f>G4*1</f>
        <v>1</v>
      </c>
      <c r="J4" s="5">
        <v>30</v>
      </c>
      <c r="K4" s="5">
        <f>G4*H4+I4+J4</f>
        <v>96</v>
      </c>
    </row>
    <row r="5" spans="1:11">
      <c r="A5" s="20">
        <v>2</v>
      </c>
      <c r="B5" s="4" t="s">
        <v>8</v>
      </c>
      <c r="C5" s="4" t="s">
        <v>61</v>
      </c>
      <c r="D5" s="8" t="s">
        <v>76</v>
      </c>
      <c r="E5" s="4" t="s">
        <v>45</v>
      </c>
      <c r="F5" s="4" t="s">
        <v>9</v>
      </c>
      <c r="G5" s="4">
        <v>5</v>
      </c>
      <c r="H5" s="5">
        <f>VLOOKUP(E5,'[1]VIJAY COMMERCIAL'!$C$3:$D$106,2,FALSE)</f>
        <v>68</v>
      </c>
      <c r="I5" s="5">
        <f t="shared" ref="I5:I22" si="0">G5*1</f>
        <v>5</v>
      </c>
      <c r="J5" s="5">
        <v>30</v>
      </c>
      <c r="K5" s="5">
        <f t="shared" ref="K5:K22" si="1">G5*H5+I5+J5</f>
        <v>375</v>
      </c>
    </row>
    <row r="6" spans="1:11">
      <c r="A6" s="20">
        <v>3</v>
      </c>
      <c r="B6" s="4" t="s">
        <v>28</v>
      </c>
      <c r="C6" s="4" t="s">
        <v>73</v>
      </c>
      <c r="D6" s="8" t="s">
        <v>76</v>
      </c>
      <c r="E6" s="4" t="s">
        <v>53</v>
      </c>
      <c r="F6" s="4" t="s">
        <v>29</v>
      </c>
      <c r="G6" s="4">
        <v>31</v>
      </c>
      <c r="H6" s="5">
        <f>VLOOKUP(E6,'[1]VIJAY COMMERCIAL'!$C$3:$D$106,2,FALSE)</f>
        <v>70</v>
      </c>
      <c r="I6" s="5">
        <f t="shared" si="0"/>
        <v>31</v>
      </c>
      <c r="J6" s="5">
        <v>30</v>
      </c>
      <c r="K6" s="5">
        <f t="shared" si="1"/>
        <v>2231</v>
      </c>
    </row>
    <row r="7" spans="1:11">
      <c r="A7" s="20">
        <v>4</v>
      </c>
      <c r="B7" s="4" t="s">
        <v>26</v>
      </c>
      <c r="C7" s="4" t="s">
        <v>72</v>
      </c>
      <c r="D7" s="8" t="s">
        <v>76</v>
      </c>
      <c r="E7" s="4" t="s">
        <v>54</v>
      </c>
      <c r="F7" s="4" t="s">
        <v>27</v>
      </c>
      <c r="G7" s="4">
        <v>8</v>
      </c>
      <c r="H7" s="5">
        <f>VLOOKUP(E7,'[1]VIJAY COMMERCIAL'!$C$3:$D$106,2,FALSE)</f>
        <v>77</v>
      </c>
      <c r="I7" s="5">
        <f t="shared" si="0"/>
        <v>8</v>
      </c>
      <c r="J7" s="5">
        <v>30</v>
      </c>
      <c r="K7" s="5">
        <f t="shared" si="1"/>
        <v>654</v>
      </c>
    </row>
    <row r="8" spans="1:11">
      <c r="A8" s="20">
        <v>5</v>
      </c>
      <c r="B8" s="4" t="s">
        <v>26</v>
      </c>
      <c r="C8" s="4" t="s">
        <v>75</v>
      </c>
      <c r="D8" s="8" t="s">
        <v>76</v>
      </c>
      <c r="E8" s="4" t="s">
        <v>56</v>
      </c>
      <c r="F8" s="4" t="s">
        <v>32</v>
      </c>
      <c r="G8" s="4">
        <v>5</v>
      </c>
      <c r="H8" s="5">
        <f>VLOOKUP(E8,'[1]VIJAY COMMERCIAL'!$C$3:$D$106,2,FALSE)</f>
        <v>121</v>
      </c>
      <c r="I8" s="5">
        <f t="shared" si="0"/>
        <v>5</v>
      </c>
      <c r="J8" s="5">
        <v>30</v>
      </c>
      <c r="K8" s="5">
        <f t="shared" si="1"/>
        <v>640</v>
      </c>
    </row>
    <row r="9" spans="1:11">
      <c r="A9" s="20">
        <v>6</v>
      </c>
      <c r="B9" s="4" t="s">
        <v>23</v>
      </c>
      <c r="C9" s="4" t="s">
        <v>70</v>
      </c>
      <c r="D9" s="8" t="s">
        <v>76</v>
      </c>
      <c r="E9" s="4" t="s">
        <v>52</v>
      </c>
      <c r="F9" s="4" t="s">
        <v>24</v>
      </c>
      <c r="G9" s="4">
        <v>3</v>
      </c>
      <c r="H9" s="5">
        <f>VLOOKUP(E9,'[1]VIJAY COMMERCIAL'!$C$3:$D$106,2,FALSE)</f>
        <v>65</v>
      </c>
      <c r="I9" s="5">
        <f t="shared" si="0"/>
        <v>3</v>
      </c>
      <c r="J9" s="5">
        <v>30</v>
      </c>
      <c r="K9" s="5">
        <f t="shared" si="1"/>
        <v>228</v>
      </c>
    </row>
    <row r="10" spans="1:11">
      <c r="A10" s="20">
        <v>7</v>
      </c>
      <c r="B10" s="4" t="s">
        <v>23</v>
      </c>
      <c r="C10" s="4" t="s">
        <v>71</v>
      </c>
      <c r="D10" s="8" t="s">
        <v>76</v>
      </c>
      <c r="E10" s="4" t="s">
        <v>53</v>
      </c>
      <c r="F10" s="4" t="s">
        <v>25</v>
      </c>
      <c r="G10" s="4">
        <v>20</v>
      </c>
      <c r="H10" s="5">
        <f>VLOOKUP(E10,'[1]VIJAY COMMERCIAL'!$C$3:$D$106,2,FALSE)</f>
        <v>70</v>
      </c>
      <c r="I10" s="5">
        <f t="shared" si="0"/>
        <v>20</v>
      </c>
      <c r="J10" s="5">
        <v>30</v>
      </c>
      <c r="K10" s="5">
        <f t="shared" si="1"/>
        <v>1450</v>
      </c>
    </row>
    <row r="11" spans="1:11">
      <c r="A11" s="20">
        <v>8</v>
      </c>
      <c r="B11" s="4" t="s">
        <v>20</v>
      </c>
      <c r="C11" s="4" t="s">
        <v>68</v>
      </c>
      <c r="D11" s="8" t="s">
        <v>76</v>
      </c>
      <c r="E11" s="4" t="s">
        <v>51</v>
      </c>
      <c r="F11" s="4" t="s">
        <v>21</v>
      </c>
      <c r="G11" s="4">
        <v>6</v>
      </c>
      <c r="H11" s="5">
        <f>VLOOKUP(E11,'[1]VIJAY COMMERCIAL'!$C$3:$D$106,2,FALSE)</f>
        <v>88</v>
      </c>
      <c r="I11" s="5">
        <f t="shared" si="0"/>
        <v>6</v>
      </c>
      <c r="J11" s="5">
        <v>30</v>
      </c>
      <c r="K11" s="5">
        <f t="shared" si="1"/>
        <v>564</v>
      </c>
    </row>
    <row r="12" spans="1:11">
      <c r="A12" s="20">
        <v>9</v>
      </c>
      <c r="B12" s="4" t="s">
        <v>20</v>
      </c>
      <c r="C12" s="4" t="s">
        <v>69</v>
      </c>
      <c r="D12" s="8" t="s">
        <v>76</v>
      </c>
      <c r="E12" s="4" t="s">
        <v>49</v>
      </c>
      <c r="F12" s="4" t="s">
        <v>22</v>
      </c>
      <c r="G12" s="4">
        <v>5</v>
      </c>
      <c r="H12" s="5">
        <f>VLOOKUP(E12,'[1]VIJAY COMMERCIAL'!$C$3:$D$106,2,FALSE)</f>
        <v>67</v>
      </c>
      <c r="I12" s="5">
        <f t="shared" si="0"/>
        <v>5</v>
      </c>
      <c r="J12" s="5">
        <v>30</v>
      </c>
      <c r="K12" s="5">
        <f t="shared" si="1"/>
        <v>370</v>
      </c>
    </row>
    <row r="13" spans="1:11">
      <c r="A13" s="20">
        <v>10</v>
      </c>
      <c r="B13" s="4" t="s">
        <v>6</v>
      </c>
      <c r="C13" s="4" t="s">
        <v>60</v>
      </c>
      <c r="D13" s="8" t="s">
        <v>76</v>
      </c>
      <c r="E13" s="4" t="s">
        <v>45</v>
      </c>
      <c r="F13" s="4" t="s">
        <v>7</v>
      </c>
      <c r="G13" s="4">
        <v>11</v>
      </c>
      <c r="H13" s="5">
        <f>VLOOKUP(E13,'[1]VIJAY COMMERCIAL'!$C$3:$D$106,2,FALSE)</f>
        <v>68</v>
      </c>
      <c r="I13" s="5">
        <f t="shared" si="0"/>
        <v>11</v>
      </c>
      <c r="J13" s="5">
        <v>30</v>
      </c>
      <c r="K13" s="5">
        <f t="shared" si="1"/>
        <v>789</v>
      </c>
    </row>
    <row r="14" spans="1:11">
      <c r="A14" s="20">
        <v>11</v>
      </c>
      <c r="B14" s="4" t="s">
        <v>18</v>
      </c>
      <c r="C14" s="4" t="s">
        <v>67</v>
      </c>
      <c r="D14" s="8" t="s">
        <v>76</v>
      </c>
      <c r="E14" s="4" t="s">
        <v>50</v>
      </c>
      <c r="F14" s="4" t="s">
        <v>19</v>
      </c>
      <c r="G14" s="4">
        <v>5</v>
      </c>
      <c r="H14" s="5">
        <f>VLOOKUP(E14,'[1]VIJAY COMMERCIAL'!$C$3:$D$106,2,FALSE)</f>
        <v>68</v>
      </c>
      <c r="I14" s="5">
        <f t="shared" si="0"/>
        <v>5</v>
      </c>
      <c r="J14" s="5">
        <v>30</v>
      </c>
      <c r="K14" s="5">
        <f t="shared" si="1"/>
        <v>375</v>
      </c>
    </row>
    <row r="15" spans="1:11">
      <c r="A15" s="20">
        <v>12</v>
      </c>
      <c r="B15" s="4" t="s">
        <v>14</v>
      </c>
      <c r="C15" s="4" t="s">
        <v>65</v>
      </c>
      <c r="D15" s="8" t="s">
        <v>76</v>
      </c>
      <c r="E15" s="4" t="s">
        <v>44</v>
      </c>
      <c r="F15" s="4" t="s">
        <v>15</v>
      </c>
      <c r="G15" s="4">
        <v>5</v>
      </c>
      <c r="H15" s="5">
        <f>VLOOKUP(E15,'[1]VIJAY COMMERCIAL'!$C$3:$D$106,2,FALSE)</f>
        <v>65</v>
      </c>
      <c r="I15" s="5">
        <f t="shared" si="0"/>
        <v>5</v>
      </c>
      <c r="J15" s="5">
        <v>30</v>
      </c>
      <c r="K15" s="5">
        <f t="shared" si="1"/>
        <v>360</v>
      </c>
    </row>
    <row r="16" spans="1:11">
      <c r="A16" s="20">
        <v>13</v>
      </c>
      <c r="B16" s="4" t="s">
        <v>10</v>
      </c>
      <c r="C16" s="4" t="s">
        <v>62</v>
      </c>
      <c r="D16" s="8" t="s">
        <v>76</v>
      </c>
      <c r="E16" s="4" t="s">
        <v>47</v>
      </c>
      <c r="F16" s="4" t="s">
        <v>11</v>
      </c>
      <c r="G16" s="4">
        <v>10</v>
      </c>
      <c r="H16" s="5">
        <f>VLOOKUP(E16,'[1]VIJAY COMMERCIAL'!$C$3:$D$106,2,FALSE)</f>
        <v>70</v>
      </c>
      <c r="I16" s="5">
        <f t="shared" si="0"/>
        <v>10</v>
      </c>
      <c r="J16" s="5">
        <v>30</v>
      </c>
      <c r="K16" s="5">
        <f t="shared" si="1"/>
        <v>740</v>
      </c>
    </row>
    <row r="17" spans="1:11">
      <c r="A17" s="20">
        <v>14</v>
      </c>
      <c r="B17" s="4" t="s">
        <v>10</v>
      </c>
      <c r="C17" s="4" t="s">
        <v>63</v>
      </c>
      <c r="D17" s="8" t="s">
        <v>76</v>
      </c>
      <c r="E17" s="4" t="s">
        <v>48</v>
      </c>
      <c r="F17" s="4" t="s">
        <v>12</v>
      </c>
      <c r="G17" s="4">
        <v>8</v>
      </c>
      <c r="H17" s="5">
        <f>VLOOKUP(E17,'[1]VIJAY COMMERCIAL'!$C$3:$D$106,2,FALSE)</f>
        <v>65</v>
      </c>
      <c r="I17" s="5">
        <f t="shared" si="0"/>
        <v>8</v>
      </c>
      <c r="J17" s="5">
        <v>30</v>
      </c>
      <c r="K17" s="5">
        <f t="shared" si="1"/>
        <v>558</v>
      </c>
    </row>
    <row r="18" spans="1:11">
      <c r="A18" s="20">
        <v>15</v>
      </c>
      <c r="B18" s="4" t="s">
        <v>10</v>
      </c>
      <c r="C18" s="4" t="s">
        <v>64</v>
      </c>
      <c r="D18" s="8" t="s">
        <v>76</v>
      </c>
      <c r="E18" s="4" t="s">
        <v>48</v>
      </c>
      <c r="F18" s="4" t="s">
        <v>13</v>
      </c>
      <c r="G18" s="4">
        <v>11</v>
      </c>
      <c r="H18" s="5">
        <f>VLOOKUP(E18,'[1]VIJAY COMMERCIAL'!$C$3:$D$106,2,FALSE)</f>
        <v>65</v>
      </c>
      <c r="I18" s="5">
        <f t="shared" si="0"/>
        <v>11</v>
      </c>
      <c r="J18" s="5">
        <v>30</v>
      </c>
      <c r="K18" s="5">
        <f t="shared" si="1"/>
        <v>756</v>
      </c>
    </row>
    <row r="19" spans="1:11">
      <c r="A19" s="20">
        <v>16</v>
      </c>
      <c r="B19" s="4" t="s">
        <v>30</v>
      </c>
      <c r="C19" s="4" t="s">
        <v>74</v>
      </c>
      <c r="D19" s="8" t="s">
        <v>76</v>
      </c>
      <c r="E19" s="4" t="s">
        <v>55</v>
      </c>
      <c r="F19" s="4" t="s">
        <v>31</v>
      </c>
      <c r="G19" s="4">
        <v>15</v>
      </c>
      <c r="H19" s="5">
        <f>VLOOKUP(E19,'[1]VIJAY COMMERCIAL'!$C$3:$D$106,2,FALSE)</f>
        <v>98</v>
      </c>
      <c r="I19" s="5">
        <f t="shared" si="0"/>
        <v>15</v>
      </c>
      <c r="J19" s="5">
        <v>30</v>
      </c>
      <c r="K19" s="5">
        <f t="shared" si="1"/>
        <v>1515</v>
      </c>
    </row>
    <row r="20" spans="1:11">
      <c r="A20" s="20">
        <v>17</v>
      </c>
      <c r="B20" s="4" t="s">
        <v>3</v>
      </c>
      <c r="C20" s="4" t="s">
        <v>58</v>
      </c>
      <c r="D20" s="8" t="s">
        <v>76</v>
      </c>
      <c r="E20" s="4" t="s">
        <v>45</v>
      </c>
      <c r="F20" s="4" t="s">
        <v>4</v>
      </c>
      <c r="G20" s="4">
        <v>11</v>
      </c>
      <c r="H20" s="5">
        <f>VLOOKUP(E20,'[1]VIJAY COMMERCIAL'!$C$3:$D$106,2,FALSE)</f>
        <v>68</v>
      </c>
      <c r="I20" s="5">
        <f t="shared" si="0"/>
        <v>11</v>
      </c>
      <c r="J20" s="5">
        <v>30</v>
      </c>
      <c r="K20" s="5">
        <f t="shared" si="1"/>
        <v>789</v>
      </c>
    </row>
    <row r="21" spans="1:11">
      <c r="A21" s="20">
        <v>18</v>
      </c>
      <c r="B21" s="4" t="s">
        <v>3</v>
      </c>
      <c r="C21" s="4" t="s">
        <v>59</v>
      </c>
      <c r="D21" s="8" t="s">
        <v>76</v>
      </c>
      <c r="E21" s="4" t="s">
        <v>46</v>
      </c>
      <c r="F21" s="4" t="s">
        <v>5</v>
      </c>
      <c r="G21" s="4">
        <v>7</v>
      </c>
      <c r="H21" s="5">
        <f>VLOOKUP(E21,'[1]VIJAY COMMERCIAL'!$C$3:$D$106,2,FALSE)</f>
        <v>68</v>
      </c>
      <c r="I21" s="5">
        <f t="shared" si="0"/>
        <v>7</v>
      </c>
      <c r="J21" s="5">
        <v>30</v>
      </c>
      <c r="K21" s="5">
        <f t="shared" si="1"/>
        <v>513</v>
      </c>
    </row>
    <row r="22" spans="1:11">
      <c r="A22" s="20">
        <v>19</v>
      </c>
      <c r="B22" s="4" t="s">
        <v>16</v>
      </c>
      <c r="C22" s="4" t="s">
        <v>66</v>
      </c>
      <c r="D22" s="8" t="s">
        <v>76</v>
      </c>
      <c r="E22" s="4" t="s">
        <v>49</v>
      </c>
      <c r="F22" s="4" t="s">
        <v>17</v>
      </c>
      <c r="G22" s="4">
        <v>1</v>
      </c>
      <c r="H22" s="5">
        <f>VLOOKUP(E22,'[1]VIJAY COMMERCIAL'!$C$3:$D$106,2,FALSE)</f>
        <v>67</v>
      </c>
      <c r="I22" s="5">
        <f t="shared" si="0"/>
        <v>1</v>
      </c>
      <c r="J22" s="5">
        <v>30</v>
      </c>
      <c r="K22" s="5">
        <f t="shared" si="1"/>
        <v>98</v>
      </c>
    </row>
    <row r="23" spans="1:11" s="3" customFormat="1">
      <c r="A23" s="10" t="s">
        <v>79</v>
      </c>
      <c r="B23" s="11"/>
      <c r="C23" s="11"/>
      <c r="D23" s="11"/>
      <c r="E23" s="11"/>
      <c r="F23" s="11"/>
      <c r="G23" s="11"/>
      <c r="H23" s="12"/>
      <c r="I23" s="12"/>
      <c r="J23" s="13"/>
      <c r="K23" s="9">
        <f>SUM(K4:K22)</f>
        <v>13101</v>
      </c>
    </row>
    <row r="24" spans="1:11" s="3" customFormat="1" ht="30" customHeight="1">
      <c r="A24" s="14" t="s">
        <v>81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</row>
    <row r="25" spans="1:11" s="3" customFormat="1" ht="30" customHeight="1" thickBot="1">
      <c r="A25" s="14" t="s">
        <v>33</v>
      </c>
      <c r="B25" s="14"/>
      <c r="C25" s="14"/>
      <c r="D25" s="14"/>
      <c r="E25" s="14"/>
      <c r="F25" s="14"/>
      <c r="G25" s="21"/>
      <c r="H25" s="15"/>
      <c r="I25" s="15"/>
      <c r="J25" s="15"/>
      <c r="K25" s="15"/>
    </row>
    <row r="26" spans="1:11" ht="15.75" thickBot="1">
      <c r="G26" s="22">
        <f>SUM(G4:G22)</f>
        <v>168</v>
      </c>
    </row>
  </sheetData>
  <sortState ref="B4:K22">
    <sortCondition ref="B4"/>
  </sortState>
  <mergeCells count="7">
    <mergeCell ref="A23:J23"/>
    <mergeCell ref="A24:K24"/>
    <mergeCell ref="A25:K25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6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2024-10-22T14:19:23Z</cp:lastPrinted>
  <dcterms:created xsi:type="dcterms:W3CDTF">2024-10-07T07:38:08Z</dcterms:created>
  <dcterms:modified xsi:type="dcterms:W3CDTF">2024-10-22T14:20:11Z</dcterms:modified>
</cp:coreProperties>
</file>