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Sheet1!$A$7:$M$38</definedName>
    <definedName name="_xlnm.Print_Titles" localSheetId="0">Sheet1!$1:$6</definedName>
  </definedNames>
  <calcPr calcId="144525"/>
</workbook>
</file>

<file path=xl/calcChain.xml><?xml version="1.0" encoding="utf-8"?>
<calcChain xmlns="http://schemas.openxmlformats.org/spreadsheetml/2006/main">
  <c r="G37" i="1" l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H27" i="1"/>
  <c r="L27" i="1" s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L13" i="1" s="1"/>
  <c r="J12" i="1"/>
  <c r="H12" i="1"/>
  <c r="L12" i="1" s="1"/>
  <c r="J11" i="1"/>
  <c r="H11" i="1"/>
  <c r="L11" i="1" s="1"/>
  <c r="J10" i="1"/>
  <c r="L10" i="1" s="1"/>
  <c r="J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J8" i="1"/>
  <c r="H8" i="1"/>
  <c r="L35" i="1" l="1"/>
  <c r="L9" i="1"/>
  <c r="L8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3" i="1"/>
  <c r="L36" i="1"/>
</calcChain>
</file>

<file path=xl/sharedStrings.xml><?xml version="1.0" encoding="utf-8"?>
<sst xmlns="http://schemas.openxmlformats.org/spreadsheetml/2006/main" count="198" uniqueCount="147">
  <si>
    <t>DATE</t>
  </si>
  <si>
    <t>GSTIN : 21AGHPB9356M1Z9</t>
  </si>
  <si>
    <t>HSN CODE : 996791</t>
  </si>
  <si>
    <t>PRAGATI LOGISTICS</t>
  </si>
  <si>
    <t>Thanking You…</t>
  </si>
  <si>
    <t>LR NO.</t>
  </si>
  <si>
    <t>CASE</t>
  </si>
  <si>
    <t>RATE</t>
  </si>
  <si>
    <t>LR CH.</t>
  </si>
  <si>
    <t>AMT.</t>
  </si>
  <si>
    <t>BHUBANESWAR</t>
  </si>
  <si>
    <t>TO,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</si>
  <si>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</si>
  <si>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</si>
  <si>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</si>
  <si>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</si>
  <si>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</si>
  <si>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</si>
  <si>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</si>
  <si>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PARCHI AGENCY</t>
  </si>
  <si>
    <t>KALUPADA GHAT</t>
  </si>
  <si>
    <t>OD-02-CF-6090 PABITRA</t>
  </si>
  <si>
    <t>GST to be paid by Consignor under Reverse Charge Mechanism (RCM) as per GST ACT</t>
  </si>
  <si>
    <t>INV. NO.</t>
  </si>
  <si>
    <t>DESTINATION</t>
  </si>
  <si>
    <t>PARTY NAME</t>
  </si>
  <si>
    <t>JAIPATNA</t>
  </si>
  <si>
    <t>DEV AGENCIES</t>
  </si>
  <si>
    <t>KENDRAPARA</t>
  </si>
  <si>
    <t>NIMAPARA</t>
  </si>
  <si>
    <t>BANAMALIPUR</t>
  </si>
  <si>
    <t>SAMBALPUR</t>
  </si>
  <si>
    <t>b r agencies sambalpur</t>
  </si>
  <si>
    <t>JAGANNATH TRADING CO SAMBALPUR</t>
  </si>
  <si>
    <t>SHERGARH</t>
  </si>
  <si>
    <t>NEW AGENCY POINT</t>
  </si>
  <si>
    <t>ANGUL</t>
  </si>
  <si>
    <t>OM SHANTI AGENCIES</t>
  </si>
  <si>
    <t>ATTABIRA</t>
  </si>
  <si>
    <t>k p enterprises</t>
  </si>
  <si>
    <t>JATNI</t>
  </si>
  <si>
    <t>sai enterprises jatni</t>
  </si>
  <si>
    <t xml:space="preserve">ZOYA TRADING CO </t>
  </si>
  <si>
    <t>CDA-8</t>
  </si>
  <si>
    <t>dosti enterprises</t>
  </si>
  <si>
    <t>JHARSUGUDA</t>
  </si>
  <si>
    <t>abhaya enterprisers</t>
  </si>
  <si>
    <t>DASPALLA</t>
  </si>
  <si>
    <t>HARIPRIYA AGENCY</t>
  </si>
  <si>
    <t>BOUDH</t>
  </si>
  <si>
    <t>GOLAMUNDA</t>
  </si>
  <si>
    <t>GAYATREE KIRANA STORES</t>
  </si>
  <si>
    <t>NARLA</t>
  </si>
  <si>
    <t>BIKASH ENTERPRISES</t>
  </si>
  <si>
    <t>BBSR</t>
  </si>
  <si>
    <t>AGRAWALLA TRADING COMPANY</t>
  </si>
  <si>
    <t>biswanath traders</t>
  </si>
  <si>
    <t>JAJPUR ROAD</t>
  </si>
  <si>
    <t>shiva agency</t>
  </si>
  <si>
    <t>SUNDERGARH</t>
  </si>
  <si>
    <t>jagannath traders sundergarh</t>
  </si>
  <si>
    <t>BALUGAON</t>
  </si>
  <si>
    <t>DEEPAK ENTERPRISES</t>
  </si>
  <si>
    <t>JAGATPUR</t>
  </si>
  <si>
    <t>JAY MAA GAYATRI AGENCY</t>
  </si>
  <si>
    <t>JARKA</t>
  </si>
  <si>
    <t>MAHAVIR DISTRIBUTORS</t>
  </si>
  <si>
    <t>BILL DATE : 30/06/2024</t>
  </si>
  <si>
    <t>08/6/2024</t>
  </si>
  <si>
    <t>PL/BH/02648</t>
  </si>
  <si>
    <t>0216</t>
  </si>
  <si>
    <t>PL/BH/02649</t>
  </si>
  <si>
    <t>0217</t>
  </si>
  <si>
    <t>13/6/2024</t>
  </si>
  <si>
    <t>PL/BH/02769</t>
  </si>
  <si>
    <t>0227</t>
  </si>
  <si>
    <t>PL/BH/02770</t>
  </si>
  <si>
    <t>0214</t>
  </si>
  <si>
    <t>PL/BH/02771</t>
  </si>
  <si>
    <t>0225</t>
  </si>
  <si>
    <t>PL/BH/02772</t>
  </si>
  <si>
    <t>0229</t>
  </si>
  <si>
    <t>PL/BH/02773</t>
  </si>
  <si>
    <t>0222</t>
  </si>
  <si>
    <t>GANPATI ENTERPRISES</t>
  </si>
  <si>
    <t>14/6/2024</t>
  </si>
  <si>
    <t>PL/BH/02796</t>
  </si>
  <si>
    <t>0228</t>
  </si>
  <si>
    <t>19/6/2024</t>
  </si>
  <si>
    <t>PL/BH/02891</t>
  </si>
  <si>
    <t>21/6/2024</t>
  </si>
  <si>
    <t>PL/BH/03007</t>
  </si>
  <si>
    <t>22/6/2024</t>
  </si>
  <si>
    <t>PL/BH/03012</t>
  </si>
  <si>
    <t>0244</t>
  </si>
  <si>
    <t>24/6/2024</t>
  </si>
  <si>
    <t>PL/BH/03080</t>
  </si>
  <si>
    <t>0249</t>
  </si>
  <si>
    <t>PL/BH/03081</t>
  </si>
  <si>
    <t>0248</t>
  </si>
  <si>
    <t>26/6/2024</t>
  </si>
  <si>
    <t>PL/BH/03175</t>
  </si>
  <si>
    <t>0260</t>
  </si>
  <si>
    <t>27/6/2024</t>
  </si>
  <si>
    <t>PL/JA/06604</t>
  </si>
  <si>
    <t>262</t>
  </si>
  <si>
    <t>ANANDAPUR</t>
  </si>
  <si>
    <t>PATITAPABAN DISTRIBUTOR</t>
  </si>
  <si>
    <t>PL/JA/06653</t>
  </si>
  <si>
    <t>261</t>
  </si>
  <si>
    <t>PL/JA/06744</t>
  </si>
  <si>
    <t>258</t>
  </si>
  <si>
    <t>JAJPUR TOWN</t>
  </si>
  <si>
    <t>rameswar bhandar</t>
  </si>
  <si>
    <t>PL/JA/06763</t>
  </si>
  <si>
    <t>00259</t>
  </si>
  <si>
    <t>28/6/2024</t>
  </si>
  <si>
    <t>PL/JA/06749</t>
  </si>
  <si>
    <t>263</t>
  </si>
  <si>
    <t>29/6/2024</t>
  </si>
  <si>
    <t>PL/BH/03307</t>
  </si>
  <si>
    <t>0267</t>
  </si>
  <si>
    <t>PL/JA/06900</t>
  </si>
  <si>
    <t>274</t>
  </si>
  <si>
    <t>BOLANGIR</t>
  </si>
  <si>
    <t>CHIDANANDA ENTERPRISES</t>
  </si>
  <si>
    <t>PL/JA/06915</t>
  </si>
  <si>
    <t>275</t>
  </si>
  <si>
    <t>PL/JA/06932</t>
  </si>
  <si>
    <t>900279</t>
  </si>
  <si>
    <t>PL/JA/06941</t>
  </si>
  <si>
    <t>900273</t>
  </si>
  <si>
    <t>PL/JA/06945</t>
  </si>
  <si>
    <t>900276</t>
  </si>
  <si>
    <t>PL/JA/06952</t>
  </si>
  <si>
    <t>900278</t>
  </si>
  <si>
    <t>PL/JA/06988</t>
  </si>
  <si>
    <t>272</t>
  </si>
  <si>
    <t>30/6/2024</t>
  </si>
  <si>
    <t>PL/JA/06938</t>
  </si>
  <si>
    <t>271</t>
  </si>
  <si>
    <t>mangala agency banamalipur khurdha</t>
  </si>
  <si>
    <t>(RUPEES TWENTY FIVE THOUSAND FIVE HUNDRED FORTY THREE ONLY)</t>
  </si>
  <si>
    <t>MONTH   : JUNE, 2024.</t>
  </si>
  <si>
    <t>0235</t>
  </si>
  <si>
    <t>0239</t>
  </si>
  <si>
    <t>BILL NO.   :  11210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</si>
</sst>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4" fillId="0" borderId="0" xfId="0" applyNumberFormat="1" applyFont="1" applyFill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/>
    </xf>
    <xf numFmtId="16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0" borderId="1" xfId="0" applyNumberFormat="1" applyFont="1" applyBorder="1"/>
    <xf numFmtId="0" fontId="11" fillId="0" borderId="1" xfId="0" applyNumberFormat="1" applyFont="1" applyBorder="1"/>
    <xf numFmtId="2" fontId="0" fillId="0" borderId="1" xfId="0" applyNumberFormat="1" applyFont="1" applyBorder="1"/>
    <xf numFmtId="0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center"/>
    </xf>
    <xf numFmtId="0" fontId="8" fillId="0" borderId="0" xfId="0" applyNumberFormat="1" applyFont="1"/>
    <xf numFmtId="2" fontId="8" fillId="0" borderId="0" xfId="0" applyNumberFormat="1" applyFont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quotePrefix="1" applyNumberFormat="1" applyFont="1" applyFill="1" applyBorder="1"/>
    <xf numFmtId="0" fontId="11" fillId="2" borderId="1" xfId="0" applyNumberFormat="1" applyFont="1" applyFill="1" applyBorder="1"/>
    <xf numFmtId="2" fontId="0" fillId="2" borderId="1" xfId="0" applyNumberFormat="1" applyFont="1" applyFill="1" applyBorder="1"/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7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5">
          <cell r="C5" t="str">
            <v>AMBADALA</v>
          </cell>
          <cell r="D5">
            <v>52</v>
          </cell>
        </row>
        <row r="6">
          <cell r="C6" t="str">
            <v>ANANDAPUR</v>
          </cell>
          <cell r="D6">
            <v>37</v>
          </cell>
        </row>
        <row r="7">
          <cell r="C7" t="str">
            <v>ANGUL</v>
          </cell>
          <cell r="D7">
            <v>25</v>
          </cell>
        </row>
        <row r="8">
          <cell r="C8" t="str">
            <v>ANKULI</v>
          </cell>
          <cell r="D8">
            <v>27</v>
          </cell>
        </row>
        <row r="9">
          <cell r="C9" t="str">
            <v>ASKA</v>
          </cell>
          <cell r="D9">
            <v>44</v>
          </cell>
        </row>
        <row r="10">
          <cell r="C10" t="str">
            <v>ATTABIRA</v>
          </cell>
          <cell r="D10">
            <v>47</v>
          </cell>
        </row>
        <row r="11">
          <cell r="C11" t="str">
            <v>BALASORE</v>
          </cell>
          <cell r="D11">
            <v>23</v>
          </cell>
        </row>
        <row r="12">
          <cell r="C12" t="str">
            <v>BALIAPAL</v>
          </cell>
          <cell r="D12">
            <v>47</v>
          </cell>
        </row>
        <row r="13">
          <cell r="C13" t="str">
            <v>BALIGUDA</v>
          </cell>
          <cell r="D13">
            <v>67</v>
          </cell>
        </row>
        <row r="14">
          <cell r="C14" t="str">
            <v>BALUGAON</v>
          </cell>
          <cell r="D14">
            <v>22</v>
          </cell>
        </row>
        <row r="15">
          <cell r="C15" t="str">
            <v>BANAMALIPUR</v>
          </cell>
          <cell r="D15">
            <v>26</v>
          </cell>
        </row>
        <row r="16">
          <cell r="C16" t="str">
            <v>BANTALA</v>
          </cell>
          <cell r="D16">
            <v>37</v>
          </cell>
        </row>
        <row r="17">
          <cell r="C17" t="str">
            <v>BARANGA</v>
          </cell>
          <cell r="D17">
            <v>30</v>
          </cell>
        </row>
        <row r="18">
          <cell r="C18" t="str">
            <v>BARBIL</v>
          </cell>
          <cell r="D18">
            <v>32</v>
          </cell>
        </row>
        <row r="19">
          <cell r="C19" t="str">
            <v>BARIPADA</v>
          </cell>
          <cell r="D19">
            <v>23</v>
          </cell>
        </row>
        <row r="20">
          <cell r="C20" t="str">
            <v>BELIAPAL</v>
          </cell>
          <cell r="D20">
            <v>28</v>
          </cell>
        </row>
        <row r="21">
          <cell r="C21" t="str">
            <v>BELLAGUNTHA</v>
          </cell>
          <cell r="D21">
            <v>55</v>
          </cell>
        </row>
        <row r="22">
          <cell r="C22" t="str">
            <v>BELPAHAR</v>
          </cell>
          <cell r="D22">
            <v>35</v>
          </cell>
        </row>
        <row r="23">
          <cell r="C23" t="str">
            <v>BERHAMPUR</v>
          </cell>
          <cell r="D23">
            <v>24</v>
          </cell>
        </row>
        <row r="24">
          <cell r="C24" t="str">
            <v>BHADRAK</v>
          </cell>
          <cell r="D24">
            <v>22</v>
          </cell>
        </row>
        <row r="25">
          <cell r="C25" t="str">
            <v>BHANDARIPOKHARI</v>
          </cell>
          <cell r="D25">
            <v>35</v>
          </cell>
        </row>
        <row r="26">
          <cell r="C26" t="str">
            <v>BHAWANIPATNA</v>
          </cell>
          <cell r="D26">
            <v>37</v>
          </cell>
        </row>
        <row r="27">
          <cell r="C27" t="str">
            <v>BINJHARPUR</v>
          </cell>
          <cell r="D27">
            <v>40</v>
          </cell>
        </row>
        <row r="28">
          <cell r="C28" t="str">
            <v>BOLANGIR</v>
          </cell>
          <cell r="D28">
            <v>30</v>
          </cell>
        </row>
        <row r="29">
          <cell r="C29" t="str">
            <v>BOUDH</v>
          </cell>
          <cell r="D29">
            <v>33</v>
          </cell>
        </row>
        <row r="30">
          <cell r="C30" t="str">
            <v>BUGUDA</v>
          </cell>
          <cell r="D30">
            <v>55</v>
          </cell>
        </row>
        <row r="31">
          <cell r="C31" t="str">
            <v>CHANDANPUR</v>
          </cell>
          <cell r="D31">
            <v>28</v>
          </cell>
        </row>
        <row r="32">
          <cell r="C32" t="str">
            <v>CHHATRAPUR</v>
          </cell>
          <cell r="D32">
            <v>50</v>
          </cell>
        </row>
        <row r="33">
          <cell r="C33" t="str">
            <v>CHIKITI</v>
          </cell>
          <cell r="D33">
            <v>52</v>
          </cell>
        </row>
        <row r="34">
          <cell r="C34" t="str">
            <v>CHOUDWAR</v>
          </cell>
          <cell r="D34">
            <v>23</v>
          </cell>
        </row>
        <row r="35">
          <cell r="C35" t="str">
            <v>CUTTACK</v>
          </cell>
          <cell r="D35">
            <v>15</v>
          </cell>
        </row>
        <row r="36">
          <cell r="C36" t="str">
            <v>DARINGIBADI</v>
          </cell>
          <cell r="D36">
            <v>71</v>
          </cell>
        </row>
        <row r="37">
          <cell r="C37" t="str">
            <v>DASPALLA</v>
          </cell>
          <cell r="D37">
            <v>35</v>
          </cell>
        </row>
        <row r="38">
          <cell r="C38" t="str">
            <v>DHARMAGARH</v>
          </cell>
          <cell r="D38">
            <v>43</v>
          </cell>
        </row>
        <row r="39">
          <cell r="C39" t="str">
            <v>DHENKANAL</v>
          </cell>
          <cell r="D39">
            <v>25</v>
          </cell>
        </row>
        <row r="40">
          <cell r="C40" t="str">
            <v>DIGAPAHANDI</v>
          </cell>
          <cell r="D40">
            <v>50</v>
          </cell>
        </row>
        <row r="41">
          <cell r="C41" t="str">
            <v>G.UDAYAGIRI</v>
          </cell>
          <cell r="D41">
            <v>65</v>
          </cell>
        </row>
        <row r="42">
          <cell r="C42" t="str">
            <v>GOLAMUNDA</v>
          </cell>
          <cell r="D42">
            <v>55</v>
          </cell>
        </row>
        <row r="43">
          <cell r="C43" t="str">
            <v>GUDARI</v>
          </cell>
          <cell r="D43">
            <v>77</v>
          </cell>
        </row>
        <row r="44">
          <cell r="C44" t="str">
            <v>HINJILICUT</v>
          </cell>
          <cell r="D44">
            <v>43</v>
          </cell>
        </row>
        <row r="45">
          <cell r="C45" t="str">
            <v>JAGANNATH PRASAD</v>
          </cell>
          <cell r="D45">
            <v>70</v>
          </cell>
        </row>
        <row r="46">
          <cell r="C46" t="str">
            <v>JAGATPUR</v>
          </cell>
          <cell r="D46">
            <v>23</v>
          </cell>
        </row>
        <row r="47">
          <cell r="C47" t="str">
            <v>JAGATSINGHPUR</v>
          </cell>
          <cell r="D47">
            <v>25</v>
          </cell>
        </row>
        <row r="48">
          <cell r="C48" t="str">
            <v>JAIPATNA</v>
          </cell>
          <cell r="D48">
            <v>45</v>
          </cell>
        </row>
        <row r="49">
          <cell r="C49" t="str">
            <v>JAJPUR ROAD</v>
          </cell>
          <cell r="D49">
            <v>25</v>
          </cell>
        </row>
        <row r="50">
          <cell r="C50" t="str">
            <v>JAJPUR TOWN</v>
          </cell>
          <cell r="D50">
            <v>25</v>
          </cell>
        </row>
        <row r="51">
          <cell r="C51" t="str">
            <v>JARKA</v>
          </cell>
          <cell r="D51">
            <v>25</v>
          </cell>
        </row>
        <row r="52">
          <cell r="C52" t="str">
            <v>JATNI</v>
          </cell>
          <cell r="D52">
            <v>22</v>
          </cell>
        </row>
        <row r="53">
          <cell r="C53" t="str">
            <v>JHARSUGUDA</v>
          </cell>
          <cell r="D53">
            <v>27</v>
          </cell>
        </row>
        <row r="54">
          <cell r="C54" t="str">
            <v>JUNAGARH</v>
          </cell>
          <cell r="D54">
            <v>37</v>
          </cell>
        </row>
        <row r="55">
          <cell r="C55" t="str">
            <v>KABISURYANAGAR</v>
          </cell>
          <cell r="D55">
            <v>49</v>
          </cell>
        </row>
        <row r="56">
          <cell r="C56" t="str">
            <v>KALUPADA GHAT</v>
          </cell>
          <cell r="D56">
            <v>28</v>
          </cell>
        </row>
        <row r="57">
          <cell r="C57" t="str">
            <v>KALYANSINGPUR</v>
          </cell>
          <cell r="D57">
            <v>71</v>
          </cell>
        </row>
        <row r="58">
          <cell r="C58" t="str">
            <v>KANDARPUR</v>
          </cell>
          <cell r="D58">
            <v>23</v>
          </cell>
        </row>
        <row r="59">
          <cell r="C59" t="str">
            <v>KANTABANJI</v>
          </cell>
          <cell r="D59">
            <v>38</v>
          </cell>
        </row>
        <row r="60">
          <cell r="C60" t="str">
            <v>KARANJIA</v>
          </cell>
          <cell r="D60">
            <v>49</v>
          </cell>
        </row>
        <row r="61">
          <cell r="C61" t="str">
            <v>KENDRAPARA</v>
          </cell>
          <cell r="D61">
            <v>28</v>
          </cell>
        </row>
        <row r="62">
          <cell r="C62" t="str">
            <v>KEONJHAR</v>
          </cell>
          <cell r="D62">
            <v>29</v>
          </cell>
        </row>
        <row r="63">
          <cell r="C63" t="str">
            <v>KESINGA</v>
          </cell>
          <cell r="D63">
            <v>35</v>
          </cell>
        </row>
        <row r="64">
          <cell r="C64" t="str">
            <v>KHALLIKOTE</v>
          </cell>
          <cell r="D64">
            <v>53</v>
          </cell>
        </row>
        <row r="65">
          <cell r="C65" t="str">
            <v>KHURDA</v>
          </cell>
          <cell r="D65">
            <v>22</v>
          </cell>
        </row>
        <row r="66">
          <cell r="C66" t="str">
            <v>LAMTAPUT</v>
          </cell>
          <cell r="D66">
            <v>71</v>
          </cell>
        </row>
        <row r="67">
          <cell r="C67" t="str">
            <v>LAXMIPUR</v>
          </cell>
          <cell r="D67">
            <v>70</v>
          </cell>
        </row>
        <row r="68">
          <cell r="C68" t="str">
            <v>LITIGUDA</v>
          </cell>
          <cell r="D68">
            <v>43</v>
          </cell>
        </row>
        <row r="69">
          <cell r="C69" t="str">
            <v>MAHANGA</v>
          </cell>
          <cell r="D69">
            <v>33</v>
          </cell>
        </row>
        <row r="70">
          <cell r="C70" t="str">
            <v>MARSHAGHAI</v>
          </cell>
          <cell r="D70">
            <v>27</v>
          </cell>
        </row>
        <row r="71">
          <cell r="C71" t="str">
            <v>MOHANA</v>
          </cell>
          <cell r="D71">
            <v>63</v>
          </cell>
        </row>
        <row r="72">
          <cell r="C72" t="str">
            <v>MUNDAMARAI</v>
          </cell>
          <cell r="D72">
            <v>55</v>
          </cell>
        </row>
        <row r="73">
          <cell r="C73" t="str">
            <v>NARAYANPATNA</v>
          </cell>
          <cell r="D73">
            <v>75</v>
          </cell>
        </row>
        <row r="74">
          <cell r="C74" t="str">
            <v>NARLA</v>
          </cell>
          <cell r="D74">
            <v>66</v>
          </cell>
        </row>
        <row r="75">
          <cell r="C75" t="str">
            <v>NUAPADA</v>
          </cell>
          <cell r="D75">
            <v>58</v>
          </cell>
        </row>
        <row r="76">
          <cell r="C76" t="str">
            <v>NAYAHAT</v>
          </cell>
          <cell r="D76">
            <v>25</v>
          </cell>
        </row>
        <row r="77">
          <cell r="C77" t="str">
            <v>NIMAPARA</v>
          </cell>
          <cell r="D77">
            <v>25</v>
          </cell>
        </row>
        <row r="78">
          <cell r="C78" t="str">
            <v>NISCHINTKOILI</v>
          </cell>
          <cell r="D78">
            <v>27</v>
          </cell>
        </row>
        <row r="79">
          <cell r="C79" t="str">
            <v>PARADEEP</v>
          </cell>
          <cell r="D79">
            <v>28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PHULBANI</v>
          </cell>
          <cell r="D81">
            <v>36</v>
          </cell>
        </row>
        <row r="82">
          <cell r="C82" t="str">
            <v>PIPILI</v>
          </cell>
          <cell r="D82">
            <v>35</v>
          </cell>
        </row>
        <row r="83">
          <cell r="C83" t="str">
            <v>POLASARA</v>
          </cell>
          <cell r="D83">
            <v>60</v>
          </cell>
        </row>
        <row r="84">
          <cell r="C84" t="str">
            <v>PURI</v>
          </cell>
          <cell r="D84">
            <v>21</v>
          </cell>
        </row>
        <row r="85">
          <cell r="C85" t="str">
            <v>PURUSOTTAMPUR</v>
          </cell>
          <cell r="D85">
            <v>59</v>
          </cell>
        </row>
        <row r="86">
          <cell r="C86" t="str">
            <v>RAIKIA</v>
          </cell>
          <cell r="D86">
            <v>63</v>
          </cell>
        </row>
        <row r="87">
          <cell r="C87" t="str">
            <v>RAIRANGPUR</v>
          </cell>
          <cell r="D87">
            <v>38</v>
          </cell>
        </row>
        <row r="88">
          <cell r="C88" t="str">
            <v>RAJGANGPUR</v>
          </cell>
          <cell r="D88">
            <v>29</v>
          </cell>
        </row>
        <row r="89">
          <cell r="C89" t="str">
            <v>RAJKHARIAR</v>
          </cell>
          <cell r="D89">
            <v>52</v>
          </cell>
        </row>
        <row r="90">
          <cell r="C90" t="str">
            <v>REDHAKHOL</v>
          </cell>
          <cell r="D90">
            <v>39</v>
          </cell>
        </row>
        <row r="91">
          <cell r="C91" t="str">
            <v>ROURKELA</v>
          </cell>
          <cell r="D91">
            <v>27</v>
          </cell>
        </row>
        <row r="92">
          <cell r="C92" t="str">
            <v>SAMBALPUR</v>
          </cell>
          <cell r="D92">
            <v>27</v>
          </cell>
        </row>
        <row r="93">
          <cell r="C93" t="str">
            <v xml:space="preserve">SARANGADA </v>
          </cell>
          <cell r="D93">
            <v>71</v>
          </cell>
        </row>
        <row r="94">
          <cell r="C94" t="str">
            <v>SHERGARH</v>
          </cell>
          <cell r="D94">
            <v>48</v>
          </cell>
        </row>
        <row r="95">
          <cell r="C95" t="str">
            <v>SORADA</v>
          </cell>
          <cell r="D95">
            <v>60</v>
          </cell>
        </row>
        <row r="96">
          <cell r="C96" t="str">
            <v>SORO</v>
          </cell>
          <cell r="D96">
            <v>36</v>
          </cell>
        </row>
        <row r="97">
          <cell r="C97" t="str">
            <v>SUNDERGARH</v>
          </cell>
          <cell r="D97">
            <v>34</v>
          </cell>
        </row>
        <row r="98">
          <cell r="C98" t="str">
            <v>TALCHER</v>
          </cell>
          <cell r="D98">
            <v>29</v>
          </cell>
        </row>
        <row r="99">
          <cell r="C99" t="str">
            <v>TANGI</v>
          </cell>
          <cell r="D99">
            <v>21</v>
          </cell>
        </row>
        <row r="100">
          <cell r="C100" t="str">
            <v>TIKABALI</v>
          </cell>
          <cell r="D100">
            <v>63</v>
          </cell>
        </row>
        <row r="101">
          <cell r="C101" t="str">
            <v>TUSHRA</v>
          </cell>
          <cell r="D101">
            <v>55</v>
          </cell>
        </row>
        <row r="102">
          <cell r="C102" t="str">
            <v>UTTAMPUR</v>
          </cell>
          <cell r="D102">
            <v>25</v>
          </cell>
        </row>
        <row r="103">
          <cell r="C103" t="str">
            <v>RAYAGADA</v>
          </cell>
          <cell r="D103">
            <v>50</v>
          </cell>
        </row>
        <row r="104">
          <cell r="C104" t="str">
            <v>MAIDALPUR</v>
          </cell>
          <cell r="D104">
            <v>70</v>
          </cell>
        </row>
        <row r="105">
          <cell r="C105" t="str">
            <v>KAMAKHYANAGAR</v>
          </cell>
          <cell r="D105">
            <v>25</v>
          </cell>
        </row>
        <row r="106">
          <cell r="C106" t="str">
            <v>NAYAGARH</v>
          </cell>
          <cell r="D106">
            <v>28</v>
          </cell>
        </row>
        <row r="107">
          <cell r="C107" t="str">
            <v>BRAJARAJNAGAR</v>
          </cell>
          <cell r="D107">
            <v>65</v>
          </cell>
        </row>
        <row r="108">
          <cell r="C108" t="str">
            <v>BALICHANDRAPUR</v>
          </cell>
          <cell r="D108">
            <v>35</v>
          </cell>
        </row>
        <row r="109">
          <cell r="C109" t="str">
            <v>BOIPARIGUDA</v>
          </cell>
          <cell r="D109">
            <v>74</v>
          </cell>
        </row>
        <row r="110">
          <cell r="C110" t="str">
            <v>PURUNA CUTTACK</v>
          </cell>
          <cell r="D110">
            <v>33</v>
          </cell>
        </row>
        <row r="111">
          <cell r="C111" t="str">
            <v>DEOGARH</v>
          </cell>
          <cell r="D111">
            <v>63</v>
          </cell>
        </row>
        <row r="112">
          <cell r="C112" t="str">
            <v>RASALPUR (JSP)</v>
          </cell>
          <cell r="D112">
            <v>25</v>
          </cell>
        </row>
        <row r="113">
          <cell r="C113" t="str">
            <v>PANKAPAL</v>
          </cell>
          <cell r="D113">
            <v>25</v>
          </cell>
        </row>
        <row r="114">
          <cell r="C114" t="str">
            <v>MUKUNDADASPUR</v>
          </cell>
          <cell r="D114">
            <v>35</v>
          </cell>
        </row>
        <row r="115">
          <cell r="C115" t="str">
            <v>BHUBAN</v>
          </cell>
          <cell r="D115">
            <v>40</v>
          </cell>
        </row>
        <row r="116">
          <cell r="C116" t="str">
            <v>BOINDA</v>
          </cell>
          <cell r="D116">
            <v>53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="130" zoomScaleNormal="130" workbookViewId="0">
      <selection activeCell="M3" sqref="M3"/>
    </sheetView>
  </sheetViews>
  <sheetFormatPr defaultRowHeight="15" customHeight="1" x14ac:dyDescent="0.25"/>
  <cols>
    <col min="1" max="1" width="4" style="28" customWidth="1"/>
    <col min="2" max="2" width="10.28515625" style="27" bestFit="1" customWidth="1"/>
    <col min="3" max="3" width="12.42578125" style="28" customWidth="1"/>
    <col min="4" max="4" width="8.7109375" style="29" bestFit="1" customWidth="1"/>
    <col min="5" max="5" width="6.5703125" style="29" bestFit="1" customWidth="1"/>
    <col min="6" max="6" width="14.28515625" style="28" bestFit="1" customWidth="1"/>
    <col min="7" max="7" width="5.42578125" style="28" bestFit="1" customWidth="1"/>
    <col min="8" max="8" width="6" style="30" bestFit="1" customWidth="1"/>
    <col min="9" max="9" width="7" style="26" bestFit="1" customWidth="1"/>
    <col min="10" max="10" width="7" style="26" customWidth="1"/>
    <col min="11" max="11" width="6.5703125" style="26" bestFit="1" customWidth="1"/>
    <col min="12" max="12" width="9.28515625" style="31" bestFit="1" customWidth="1"/>
    <col min="13" max="13" width="38.42578125" style="26" bestFit="1" customWidth="1"/>
    <col min="14" max="16384" width="9.140625" style="26"/>
  </cols>
  <sheetData>
    <row r="1" spans="1:13" s="7" customFormat="1" ht="15" customHeight="1" x14ac:dyDescent="0.25">
      <c r="A1" s="4" t="s">
        <v>11</v>
      </c>
      <c r="B1" s="12"/>
      <c r="C1" s="13"/>
      <c r="D1" s="14"/>
      <c r="E1" s="14"/>
      <c r="I1" s="15" t="s">
        <v>143</v>
      </c>
    </row>
    <row r="2" spans="1:13" s="7" customFormat="1" ht="15" customHeight="1" x14ac:dyDescent="0.25">
      <c r="A2" s="5" t="s">
        <v>12</v>
      </c>
      <c r="B2" s="16"/>
      <c r="C2" s="17"/>
      <c r="D2" s="14"/>
      <c r="E2" s="14"/>
      <c r="I2" s="15" t="s">
        <v>146</v>
      </c>
    </row>
    <row r="3" spans="1:13" s="7" customFormat="1" ht="15" customHeight="1" x14ac:dyDescent="0.25">
      <c r="A3" s="6" t="s">
        <v>10</v>
      </c>
      <c r="B3" s="18"/>
      <c r="C3" s="19"/>
      <c r="D3" s="14"/>
      <c r="E3" s="14"/>
      <c r="I3" s="15" t="s">
        <v>67</v>
      </c>
    </row>
    <row r="4" spans="1:13" s="7" customFormat="1" ht="15" customHeight="1" x14ac:dyDescent="0.25">
      <c r="A4" s="6" t="s">
        <v>13</v>
      </c>
      <c r="B4" s="18"/>
      <c r="C4" s="19"/>
      <c r="D4" s="14"/>
      <c r="E4" s="14"/>
      <c r="I4" s="15" t="s">
        <v>1</v>
      </c>
    </row>
    <row r="5" spans="1:13" s="7" customFormat="1" ht="15.75" customHeight="1" x14ac:dyDescent="0.25">
      <c r="A5" s="4" t="s">
        <v>14</v>
      </c>
      <c r="B5" s="18"/>
      <c r="C5" s="19"/>
      <c r="D5" s="14"/>
      <c r="E5" s="14"/>
      <c r="I5" s="20" t="s">
        <v>2</v>
      </c>
    </row>
    <row r="6" spans="1:13" s="7" customFormat="1" ht="15" customHeight="1" x14ac:dyDescent="0.25">
      <c r="A6" s="13"/>
      <c r="B6" s="18"/>
      <c r="C6" s="19"/>
      <c r="D6" s="14"/>
      <c r="E6" s="14"/>
      <c r="F6" s="17"/>
      <c r="G6" s="17"/>
      <c r="H6" s="13"/>
    </row>
    <row r="7" spans="1:13" s="32" customFormat="1" ht="15" customHeight="1" x14ac:dyDescent="0.25">
      <c r="A7" s="37" t="s">
        <v>16</v>
      </c>
      <c r="B7" s="37" t="s">
        <v>0</v>
      </c>
      <c r="C7" s="37" t="s">
        <v>5</v>
      </c>
      <c r="D7" s="37" t="s">
        <v>23</v>
      </c>
      <c r="E7" s="37" t="s">
        <v>17</v>
      </c>
      <c r="F7" s="37" t="s">
        <v>24</v>
      </c>
      <c r="G7" s="37" t="s">
        <v>6</v>
      </c>
      <c r="H7" s="38" t="s">
        <v>7</v>
      </c>
      <c r="I7" s="38" t="s">
        <v>18</v>
      </c>
      <c r="J7" s="38" t="s">
        <v>15</v>
      </c>
      <c r="K7" s="38" t="s">
        <v>8</v>
      </c>
      <c r="L7" s="38" t="s">
        <v>9</v>
      </c>
      <c r="M7" s="37" t="s">
        <v>25</v>
      </c>
    </row>
    <row r="8" spans="1:13" s="32" customFormat="1" ht="15" customHeight="1" x14ac:dyDescent="0.25">
      <c r="A8" s="39">
        <v>1</v>
      </c>
      <c r="B8" s="34" t="s">
        <v>68</v>
      </c>
      <c r="C8" s="34" t="s">
        <v>69</v>
      </c>
      <c r="D8" s="34" t="s">
        <v>70</v>
      </c>
      <c r="E8" s="35" t="s">
        <v>54</v>
      </c>
      <c r="F8" s="34" t="s">
        <v>59</v>
      </c>
      <c r="G8" s="34">
        <v>13</v>
      </c>
      <c r="H8" s="36">
        <f>VLOOKUP(F8,'[1]USHODAYA '!$C$5:$D$126,2,FALSE)</f>
        <v>34</v>
      </c>
      <c r="I8" s="36"/>
      <c r="J8" s="36">
        <f t="shared" ref="J8:J35" si="0">G8*5</f>
        <v>65</v>
      </c>
      <c r="K8" s="36">
        <v>30</v>
      </c>
      <c r="L8" s="36">
        <f t="shared" ref="L8:L35" si="1">G8*H8+I8+J8+K8</f>
        <v>537</v>
      </c>
      <c r="M8" s="34" t="s">
        <v>60</v>
      </c>
    </row>
    <row r="9" spans="1:13" s="32" customFormat="1" ht="15" customHeight="1" x14ac:dyDescent="0.25">
      <c r="A9" s="39">
        <f>A8+1</f>
        <v>2</v>
      </c>
      <c r="B9" s="34" t="s">
        <v>68</v>
      </c>
      <c r="C9" s="34" t="s">
        <v>71</v>
      </c>
      <c r="D9" s="34" t="s">
        <v>72</v>
      </c>
      <c r="E9" s="35" t="s">
        <v>54</v>
      </c>
      <c r="F9" s="34" t="s">
        <v>26</v>
      </c>
      <c r="G9" s="34">
        <v>33</v>
      </c>
      <c r="H9" s="36">
        <f>VLOOKUP(F9,'[1]USHODAYA '!$C$5:$D$126,2,FALSE)</f>
        <v>45</v>
      </c>
      <c r="I9" s="36"/>
      <c r="J9" s="36">
        <f t="shared" si="0"/>
        <v>165</v>
      </c>
      <c r="K9" s="36">
        <v>30</v>
      </c>
      <c r="L9" s="36">
        <f t="shared" si="1"/>
        <v>1680</v>
      </c>
      <c r="M9" s="34" t="s">
        <v>27</v>
      </c>
    </row>
    <row r="10" spans="1:13" s="32" customFormat="1" ht="15" customHeight="1" x14ac:dyDescent="0.25">
      <c r="A10" s="39">
        <f t="shared" ref="A10:A35" si="2">A9+1</f>
        <v>3</v>
      </c>
      <c r="B10" s="34" t="s">
        <v>73</v>
      </c>
      <c r="C10" s="34" t="s">
        <v>74</v>
      </c>
      <c r="D10" s="34" t="s">
        <v>75</v>
      </c>
      <c r="E10" s="35" t="s">
        <v>54</v>
      </c>
      <c r="F10" s="35" t="s">
        <v>43</v>
      </c>
      <c r="G10" s="34">
        <v>20</v>
      </c>
      <c r="H10" s="36">
        <v>15</v>
      </c>
      <c r="I10" s="36"/>
      <c r="J10" s="36">
        <f t="shared" si="0"/>
        <v>100</v>
      </c>
      <c r="K10" s="36">
        <v>30</v>
      </c>
      <c r="L10" s="36">
        <f t="shared" si="1"/>
        <v>430</v>
      </c>
      <c r="M10" s="34" t="s">
        <v>44</v>
      </c>
    </row>
    <row r="11" spans="1:13" s="32" customFormat="1" ht="15" customHeight="1" x14ac:dyDescent="0.25">
      <c r="A11" s="39">
        <f t="shared" si="2"/>
        <v>4</v>
      </c>
      <c r="B11" s="34" t="s">
        <v>73</v>
      </c>
      <c r="C11" s="34" t="s">
        <v>76</v>
      </c>
      <c r="D11" s="34" t="s">
        <v>77</v>
      </c>
      <c r="E11" s="35" t="s">
        <v>54</v>
      </c>
      <c r="F11" s="35" t="s">
        <v>34</v>
      </c>
      <c r="G11" s="34">
        <v>12</v>
      </c>
      <c r="H11" s="36">
        <f>VLOOKUP(F11,'[1]USHODAYA '!$C$5:$D$126,2,FALSE)</f>
        <v>48</v>
      </c>
      <c r="I11" s="36"/>
      <c r="J11" s="36">
        <f t="shared" si="0"/>
        <v>60</v>
      </c>
      <c r="K11" s="36">
        <v>30</v>
      </c>
      <c r="L11" s="36">
        <f t="shared" si="1"/>
        <v>666</v>
      </c>
      <c r="M11" s="34" t="s">
        <v>35</v>
      </c>
    </row>
    <row r="12" spans="1:13" s="32" customFormat="1" ht="15" customHeight="1" x14ac:dyDescent="0.25">
      <c r="A12" s="39">
        <f t="shared" si="2"/>
        <v>5</v>
      </c>
      <c r="B12" s="34" t="s">
        <v>73</v>
      </c>
      <c r="C12" s="34" t="s">
        <v>78</v>
      </c>
      <c r="D12" s="34" t="s">
        <v>79</v>
      </c>
      <c r="E12" s="35" t="s">
        <v>54</v>
      </c>
      <c r="F12" s="34" t="s">
        <v>36</v>
      </c>
      <c r="G12" s="34">
        <v>22</v>
      </c>
      <c r="H12" s="36">
        <f>VLOOKUP(F12,'[1]USHODAYA '!$C$5:$D$126,2,FALSE)</f>
        <v>25</v>
      </c>
      <c r="I12" s="36"/>
      <c r="J12" s="36">
        <f t="shared" si="0"/>
        <v>110</v>
      </c>
      <c r="K12" s="36">
        <v>30</v>
      </c>
      <c r="L12" s="36">
        <f t="shared" si="1"/>
        <v>690</v>
      </c>
      <c r="M12" s="34" t="s">
        <v>37</v>
      </c>
    </row>
    <row r="13" spans="1:13" s="32" customFormat="1" ht="15" customHeight="1" x14ac:dyDescent="0.25">
      <c r="A13" s="39">
        <f t="shared" si="2"/>
        <v>6</v>
      </c>
      <c r="B13" s="34" t="s">
        <v>73</v>
      </c>
      <c r="C13" s="34" t="s">
        <v>80</v>
      </c>
      <c r="D13" s="34" t="s">
        <v>81</v>
      </c>
      <c r="E13" s="35" t="s">
        <v>54</v>
      </c>
      <c r="F13" s="34" t="s">
        <v>49</v>
      </c>
      <c r="G13" s="34">
        <v>15</v>
      </c>
      <c r="H13" s="36">
        <f>VLOOKUP(F13,'[1]USHODAYA '!$C$5:$D$126,2,FALSE)</f>
        <v>33</v>
      </c>
      <c r="I13" s="36"/>
      <c r="J13" s="36">
        <f t="shared" si="0"/>
        <v>75</v>
      </c>
      <c r="K13" s="36">
        <v>30</v>
      </c>
      <c r="L13" s="36">
        <f t="shared" si="1"/>
        <v>600</v>
      </c>
      <c r="M13" s="34" t="s">
        <v>55</v>
      </c>
    </row>
    <row r="14" spans="1:13" s="32" customFormat="1" ht="15" customHeight="1" x14ac:dyDescent="0.25">
      <c r="A14" s="39">
        <f t="shared" si="2"/>
        <v>7</v>
      </c>
      <c r="B14" s="34" t="s">
        <v>73</v>
      </c>
      <c r="C14" s="34" t="s">
        <v>82</v>
      </c>
      <c r="D14" s="34" t="s">
        <v>83</v>
      </c>
      <c r="E14" s="35" t="s">
        <v>54</v>
      </c>
      <c r="F14" s="34" t="s">
        <v>45</v>
      </c>
      <c r="G14" s="34">
        <v>16</v>
      </c>
      <c r="H14" s="36">
        <f>VLOOKUP(F14,'[1]USHODAYA '!$C$5:$D$126,2,FALSE)</f>
        <v>27</v>
      </c>
      <c r="I14" s="36"/>
      <c r="J14" s="36">
        <f t="shared" si="0"/>
        <v>80</v>
      </c>
      <c r="K14" s="36">
        <v>30</v>
      </c>
      <c r="L14" s="36">
        <f t="shared" si="1"/>
        <v>542</v>
      </c>
      <c r="M14" s="34" t="s">
        <v>84</v>
      </c>
    </row>
    <row r="15" spans="1:13" s="32" customFormat="1" ht="15" customHeight="1" x14ac:dyDescent="0.25">
      <c r="A15" s="39">
        <f t="shared" si="2"/>
        <v>8</v>
      </c>
      <c r="B15" s="34" t="s">
        <v>85</v>
      </c>
      <c r="C15" s="34" t="s">
        <v>86</v>
      </c>
      <c r="D15" s="34" t="s">
        <v>87</v>
      </c>
      <c r="E15" s="35" t="s">
        <v>54</v>
      </c>
      <c r="F15" s="35" t="s">
        <v>50</v>
      </c>
      <c r="G15" s="34">
        <v>20</v>
      </c>
      <c r="H15" s="36">
        <f>VLOOKUP(F15,'[1]USHODAYA '!$C$5:$D$126,2,FALSE)</f>
        <v>55</v>
      </c>
      <c r="I15" s="36"/>
      <c r="J15" s="36">
        <f t="shared" si="0"/>
        <v>100</v>
      </c>
      <c r="K15" s="36">
        <v>30</v>
      </c>
      <c r="L15" s="36">
        <f t="shared" si="1"/>
        <v>1230</v>
      </c>
      <c r="M15" s="34" t="s">
        <v>51</v>
      </c>
    </row>
    <row r="16" spans="1:13" s="32" customFormat="1" ht="15" customHeight="1" x14ac:dyDescent="0.25">
      <c r="A16" s="45">
        <f t="shared" si="2"/>
        <v>9</v>
      </c>
      <c r="B16" s="46" t="s">
        <v>88</v>
      </c>
      <c r="C16" s="46" t="s">
        <v>89</v>
      </c>
      <c r="D16" s="47" t="s">
        <v>144</v>
      </c>
      <c r="E16" s="48" t="s">
        <v>54</v>
      </c>
      <c r="F16" s="46" t="s">
        <v>40</v>
      </c>
      <c r="G16" s="46">
        <v>17</v>
      </c>
      <c r="H16" s="49">
        <f>VLOOKUP(F16,'[1]USHODAYA '!$C$5:$D$126,2,FALSE)</f>
        <v>22</v>
      </c>
      <c r="I16" s="49"/>
      <c r="J16" s="49">
        <f t="shared" si="0"/>
        <v>85</v>
      </c>
      <c r="K16" s="49">
        <v>30</v>
      </c>
      <c r="L16" s="49">
        <f t="shared" si="1"/>
        <v>489</v>
      </c>
      <c r="M16" s="46" t="s">
        <v>41</v>
      </c>
    </row>
    <row r="17" spans="1:13" s="32" customFormat="1" ht="15" customHeight="1" x14ac:dyDescent="0.25">
      <c r="A17" s="45">
        <f t="shared" si="2"/>
        <v>10</v>
      </c>
      <c r="B17" s="46" t="s">
        <v>90</v>
      </c>
      <c r="C17" s="46" t="s">
        <v>91</v>
      </c>
      <c r="D17" s="47" t="s">
        <v>145</v>
      </c>
      <c r="E17" s="48" t="s">
        <v>54</v>
      </c>
      <c r="F17" s="46" t="s">
        <v>28</v>
      </c>
      <c r="G17" s="46">
        <v>15</v>
      </c>
      <c r="H17" s="49">
        <f>VLOOKUP(F17,'[1]USHODAYA '!$C$5:$D$126,2,FALSE)</f>
        <v>28</v>
      </c>
      <c r="I17" s="49"/>
      <c r="J17" s="49">
        <f t="shared" si="0"/>
        <v>75</v>
      </c>
      <c r="K17" s="49">
        <v>30</v>
      </c>
      <c r="L17" s="49">
        <f t="shared" si="1"/>
        <v>525</v>
      </c>
      <c r="M17" s="46" t="s">
        <v>46</v>
      </c>
    </row>
    <row r="18" spans="1:13" s="32" customFormat="1" ht="15" customHeight="1" x14ac:dyDescent="0.25">
      <c r="A18" s="39">
        <f t="shared" si="2"/>
        <v>11</v>
      </c>
      <c r="B18" s="34" t="s">
        <v>92</v>
      </c>
      <c r="C18" s="34" t="s">
        <v>93</v>
      </c>
      <c r="D18" s="34" t="s">
        <v>94</v>
      </c>
      <c r="E18" s="35" t="s">
        <v>54</v>
      </c>
      <c r="F18" s="34" t="s">
        <v>47</v>
      </c>
      <c r="G18" s="34">
        <v>12</v>
      </c>
      <c r="H18" s="36">
        <f>VLOOKUP(F18,'[1]USHODAYA '!$C$5:$D$126,2,FALSE)</f>
        <v>35</v>
      </c>
      <c r="I18" s="36"/>
      <c r="J18" s="36">
        <f t="shared" si="0"/>
        <v>60</v>
      </c>
      <c r="K18" s="36">
        <v>30</v>
      </c>
      <c r="L18" s="36">
        <f t="shared" si="1"/>
        <v>510</v>
      </c>
      <c r="M18" s="34" t="s">
        <v>48</v>
      </c>
    </row>
    <row r="19" spans="1:13" s="32" customFormat="1" ht="15" customHeight="1" x14ac:dyDescent="0.25">
      <c r="A19" s="39">
        <f t="shared" si="2"/>
        <v>12</v>
      </c>
      <c r="B19" s="34" t="s">
        <v>95</v>
      </c>
      <c r="C19" s="34" t="s">
        <v>96</v>
      </c>
      <c r="D19" s="34" t="s">
        <v>97</v>
      </c>
      <c r="E19" s="35" t="s">
        <v>54</v>
      </c>
      <c r="F19" s="34" t="s">
        <v>26</v>
      </c>
      <c r="G19" s="34">
        <v>33</v>
      </c>
      <c r="H19" s="36">
        <f>VLOOKUP(F19,'[1]USHODAYA '!$C$5:$D$126,2,FALSE)</f>
        <v>45</v>
      </c>
      <c r="I19" s="36"/>
      <c r="J19" s="36">
        <f t="shared" si="0"/>
        <v>165</v>
      </c>
      <c r="K19" s="36">
        <v>30</v>
      </c>
      <c r="L19" s="36">
        <f t="shared" si="1"/>
        <v>1680</v>
      </c>
      <c r="M19" s="34" t="s">
        <v>27</v>
      </c>
    </row>
    <row r="20" spans="1:13" s="32" customFormat="1" ht="15" customHeight="1" x14ac:dyDescent="0.25">
      <c r="A20" s="39">
        <f t="shared" si="2"/>
        <v>13</v>
      </c>
      <c r="B20" s="34" t="s">
        <v>95</v>
      </c>
      <c r="C20" s="34" t="s">
        <v>98</v>
      </c>
      <c r="D20" s="34" t="s">
        <v>99</v>
      </c>
      <c r="E20" s="35" t="s">
        <v>54</v>
      </c>
      <c r="F20" s="34" t="s">
        <v>45</v>
      </c>
      <c r="G20" s="34">
        <v>18</v>
      </c>
      <c r="H20" s="36">
        <f>VLOOKUP(F20,'[1]USHODAYA '!$C$5:$D$126,2,FALSE)</f>
        <v>27</v>
      </c>
      <c r="I20" s="36"/>
      <c r="J20" s="36">
        <f t="shared" si="0"/>
        <v>90</v>
      </c>
      <c r="K20" s="36">
        <v>30</v>
      </c>
      <c r="L20" s="36">
        <f t="shared" si="1"/>
        <v>606</v>
      </c>
      <c r="M20" s="34" t="s">
        <v>84</v>
      </c>
    </row>
    <row r="21" spans="1:13" s="32" customFormat="1" ht="15" customHeight="1" x14ac:dyDescent="0.25">
      <c r="A21" s="39">
        <f t="shared" si="2"/>
        <v>14</v>
      </c>
      <c r="B21" s="34" t="s">
        <v>100</v>
      </c>
      <c r="C21" s="34" t="s">
        <v>101</v>
      </c>
      <c r="D21" s="34" t="s">
        <v>102</v>
      </c>
      <c r="E21" s="35" t="s">
        <v>54</v>
      </c>
      <c r="F21" s="34" t="s">
        <v>31</v>
      </c>
      <c r="G21" s="34">
        <v>52</v>
      </c>
      <c r="H21" s="36">
        <f>VLOOKUP(F21,'[1]USHODAYA '!$C$5:$D$126,2,FALSE)</f>
        <v>27</v>
      </c>
      <c r="I21" s="36"/>
      <c r="J21" s="36">
        <f t="shared" si="0"/>
        <v>260</v>
      </c>
      <c r="K21" s="36">
        <v>30</v>
      </c>
      <c r="L21" s="36">
        <f t="shared" si="1"/>
        <v>1694</v>
      </c>
      <c r="M21" s="34" t="s">
        <v>32</v>
      </c>
    </row>
    <row r="22" spans="1:13" s="32" customFormat="1" ht="15" customHeight="1" x14ac:dyDescent="0.25">
      <c r="A22" s="39">
        <f t="shared" si="2"/>
        <v>15</v>
      </c>
      <c r="B22" s="34" t="s">
        <v>103</v>
      </c>
      <c r="C22" s="34" t="s">
        <v>104</v>
      </c>
      <c r="D22" s="34" t="s">
        <v>105</v>
      </c>
      <c r="E22" s="35" t="s">
        <v>54</v>
      </c>
      <c r="F22" s="34" t="s">
        <v>106</v>
      </c>
      <c r="G22" s="34">
        <v>25</v>
      </c>
      <c r="H22" s="36">
        <f>VLOOKUP(F22,'[1]USHODAYA '!$C$5:$D$126,2,FALSE)</f>
        <v>37</v>
      </c>
      <c r="I22" s="36">
        <f>G22*5</f>
        <v>125</v>
      </c>
      <c r="J22" s="36">
        <f t="shared" si="0"/>
        <v>125</v>
      </c>
      <c r="K22" s="36">
        <v>30</v>
      </c>
      <c r="L22" s="36">
        <f t="shared" si="1"/>
        <v>1205</v>
      </c>
      <c r="M22" s="34" t="s">
        <v>107</v>
      </c>
    </row>
    <row r="23" spans="1:13" s="32" customFormat="1" ht="15" customHeight="1" x14ac:dyDescent="0.25">
      <c r="A23" s="39">
        <f t="shared" si="2"/>
        <v>16</v>
      </c>
      <c r="B23" s="34" t="s">
        <v>103</v>
      </c>
      <c r="C23" s="34" t="s">
        <v>108</v>
      </c>
      <c r="D23" s="34" t="s">
        <v>109</v>
      </c>
      <c r="E23" s="35" t="s">
        <v>54</v>
      </c>
      <c r="F23" s="34" t="s">
        <v>52</v>
      </c>
      <c r="G23" s="34">
        <v>25</v>
      </c>
      <c r="H23" s="36">
        <f>VLOOKUP(F23,'[1]USHODAYA '!$C$5:$D$126,2,FALSE)</f>
        <v>66</v>
      </c>
      <c r="I23" s="36">
        <f>G23*5</f>
        <v>125</v>
      </c>
      <c r="J23" s="36">
        <f t="shared" si="0"/>
        <v>125</v>
      </c>
      <c r="K23" s="36">
        <v>30</v>
      </c>
      <c r="L23" s="36">
        <f t="shared" si="1"/>
        <v>1930</v>
      </c>
      <c r="M23" s="34" t="s">
        <v>53</v>
      </c>
    </row>
    <row r="24" spans="1:13" s="32" customFormat="1" ht="15" customHeight="1" x14ac:dyDescent="0.25">
      <c r="A24" s="39">
        <f t="shared" si="2"/>
        <v>17</v>
      </c>
      <c r="B24" s="34" t="s">
        <v>103</v>
      </c>
      <c r="C24" s="34" t="s">
        <v>110</v>
      </c>
      <c r="D24" s="34" t="s">
        <v>111</v>
      </c>
      <c r="E24" s="35" t="s">
        <v>54</v>
      </c>
      <c r="F24" s="34" t="s">
        <v>112</v>
      </c>
      <c r="G24" s="34">
        <v>20</v>
      </c>
      <c r="H24" s="36">
        <f>VLOOKUP(F24,'[1]USHODAYA '!$C$5:$D$126,2,FALSE)</f>
        <v>25</v>
      </c>
      <c r="I24" s="36">
        <f>G24*5</f>
        <v>100</v>
      </c>
      <c r="J24" s="36">
        <f t="shared" si="0"/>
        <v>100</v>
      </c>
      <c r="K24" s="36">
        <v>30</v>
      </c>
      <c r="L24" s="36">
        <f t="shared" si="1"/>
        <v>730</v>
      </c>
      <c r="M24" s="34" t="s">
        <v>113</v>
      </c>
    </row>
    <row r="25" spans="1:13" s="32" customFormat="1" ht="15" customHeight="1" x14ac:dyDescent="0.25">
      <c r="A25" s="39">
        <f t="shared" si="2"/>
        <v>18</v>
      </c>
      <c r="B25" s="34" t="s">
        <v>103</v>
      </c>
      <c r="C25" s="34" t="s">
        <v>114</v>
      </c>
      <c r="D25" s="34" t="s">
        <v>115</v>
      </c>
      <c r="E25" s="35" t="s">
        <v>54</v>
      </c>
      <c r="F25" s="34" t="s">
        <v>65</v>
      </c>
      <c r="G25" s="34">
        <v>21</v>
      </c>
      <c r="H25" s="36">
        <f>VLOOKUP(F25,'[1]USHODAYA '!$C$5:$D$126,2,FALSE)</f>
        <v>25</v>
      </c>
      <c r="I25" s="36">
        <f>G25*5</f>
        <v>105</v>
      </c>
      <c r="J25" s="36">
        <f t="shared" si="0"/>
        <v>105</v>
      </c>
      <c r="K25" s="36">
        <v>30</v>
      </c>
      <c r="L25" s="36">
        <f t="shared" si="1"/>
        <v>765</v>
      </c>
      <c r="M25" s="34" t="s">
        <v>66</v>
      </c>
    </row>
    <row r="26" spans="1:13" s="32" customFormat="1" ht="15" customHeight="1" x14ac:dyDescent="0.25">
      <c r="A26" s="39">
        <f t="shared" si="2"/>
        <v>19</v>
      </c>
      <c r="B26" s="34" t="s">
        <v>116</v>
      </c>
      <c r="C26" s="34" t="s">
        <v>117</v>
      </c>
      <c r="D26" s="34" t="s">
        <v>118</v>
      </c>
      <c r="E26" s="35" t="s">
        <v>54</v>
      </c>
      <c r="F26" s="34" t="s">
        <v>31</v>
      </c>
      <c r="G26" s="34">
        <v>54</v>
      </c>
      <c r="H26" s="36">
        <f>VLOOKUP(F26,'[1]USHODAYA '!$C$5:$D$126,2,FALSE)</f>
        <v>27</v>
      </c>
      <c r="I26" s="36">
        <f>G26*5</f>
        <v>270</v>
      </c>
      <c r="J26" s="36">
        <f t="shared" si="0"/>
        <v>270</v>
      </c>
      <c r="K26" s="36">
        <v>30</v>
      </c>
      <c r="L26" s="36">
        <f t="shared" si="1"/>
        <v>2028</v>
      </c>
      <c r="M26" s="34" t="s">
        <v>33</v>
      </c>
    </row>
    <row r="27" spans="1:13" s="32" customFormat="1" ht="15" customHeight="1" x14ac:dyDescent="0.25">
      <c r="A27" s="39">
        <f t="shared" si="2"/>
        <v>20</v>
      </c>
      <c r="B27" s="34" t="s">
        <v>119</v>
      </c>
      <c r="C27" s="34" t="s">
        <v>120</v>
      </c>
      <c r="D27" s="34" t="s">
        <v>121</v>
      </c>
      <c r="E27" s="35" t="s">
        <v>54</v>
      </c>
      <c r="F27" s="34" t="s">
        <v>38</v>
      </c>
      <c r="G27" s="34">
        <v>17</v>
      </c>
      <c r="H27" s="36">
        <f>VLOOKUP(F27,'[1]USHODAYA '!$C$5:$D$126,2,FALSE)</f>
        <v>47</v>
      </c>
      <c r="I27" s="36"/>
      <c r="J27" s="36">
        <f t="shared" si="0"/>
        <v>85</v>
      </c>
      <c r="K27" s="36">
        <v>30</v>
      </c>
      <c r="L27" s="36">
        <f t="shared" si="1"/>
        <v>914</v>
      </c>
      <c r="M27" s="34" t="s">
        <v>39</v>
      </c>
    </row>
    <row r="28" spans="1:13" s="32" customFormat="1" ht="15" customHeight="1" x14ac:dyDescent="0.25">
      <c r="A28" s="39">
        <f t="shared" si="2"/>
        <v>21</v>
      </c>
      <c r="B28" s="34" t="s">
        <v>119</v>
      </c>
      <c r="C28" s="34" t="s">
        <v>122</v>
      </c>
      <c r="D28" s="34" t="s">
        <v>123</v>
      </c>
      <c r="E28" s="35" t="s">
        <v>54</v>
      </c>
      <c r="F28" s="34" t="s">
        <v>124</v>
      </c>
      <c r="G28" s="34">
        <v>12</v>
      </c>
      <c r="H28" s="36">
        <f>VLOOKUP(F28,'[1]USHODAYA '!$C$5:$D$126,2,FALSE)</f>
        <v>30</v>
      </c>
      <c r="I28" s="36">
        <f t="shared" ref="I28:I35" si="3">G28*5</f>
        <v>60</v>
      </c>
      <c r="J28" s="36">
        <f t="shared" si="0"/>
        <v>60</v>
      </c>
      <c r="K28" s="36">
        <v>30</v>
      </c>
      <c r="L28" s="36">
        <f t="shared" si="1"/>
        <v>510</v>
      </c>
      <c r="M28" s="34" t="s">
        <v>125</v>
      </c>
    </row>
    <row r="29" spans="1:13" s="32" customFormat="1" ht="15" customHeight="1" x14ac:dyDescent="0.25">
      <c r="A29" s="39">
        <f t="shared" si="2"/>
        <v>22</v>
      </c>
      <c r="B29" s="34" t="s">
        <v>119</v>
      </c>
      <c r="C29" s="34" t="s">
        <v>126</v>
      </c>
      <c r="D29" s="34" t="s">
        <v>127</v>
      </c>
      <c r="E29" s="35" t="s">
        <v>54</v>
      </c>
      <c r="F29" s="34" t="s">
        <v>63</v>
      </c>
      <c r="G29" s="34">
        <v>29</v>
      </c>
      <c r="H29" s="36">
        <f>VLOOKUP(F29,'[1]USHODAYA '!$C$5:$D$126,2,FALSE)</f>
        <v>23</v>
      </c>
      <c r="I29" s="36">
        <f t="shared" si="3"/>
        <v>145</v>
      </c>
      <c r="J29" s="36">
        <f t="shared" si="0"/>
        <v>145</v>
      </c>
      <c r="K29" s="36">
        <v>30</v>
      </c>
      <c r="L29" s="36">
        <f t="shared" si="1"/>
        <v>987</v>
      </c>
      <c r="M29" s="34" t="s">
        <v>64</v>
      </c>
    </row>
    <row r="30" spans="1:13" s="32" customFormat="1" ht="15" customHeight="1" x14ac:dyDescent="0.25">
      <c r="A30" s="39">
        <f t="shared" si="2"/>
        <v>23</v>
      </c>
      <c r="B30" s="34" t="s">
        <v>119</v>
      </c>
      <c r="C30" s="34" t="s">
        <v>128</v>
      </c>
      <c r="D30" s="34" t="s">
        <v>129</v>
      </c>
      <c r="E30" s="35" t="s">
        <v>54</v>
      </c>
      <c r="F30" s="34" t="s">
        <v>28</v>
      </c>
      <c r="G30" s="34">
        <v>17</v>
      </c>
      <c r="H30" s="36">
        <f>VLOOKUP(F30,'[1]USHODAYA '!$C$5:$D$126,2,FALSE)</f>
        <v>28</v>
      </c>
      <c r="I30" s="36">
        <f t="shared" si="3"/>
        <v>85</v>
      </c>
      <c r="J30" s="36">
        <f t="shared" si="0"/>
        <v>85</v>
      </c>
      <c r="K30" s="36">
        <v>30</v>
      </c>
      <c r="L30" s="36">
        <f t="shared" si="1"/>
        <v>676</v>
      </c>
      <c r="M30" s="34" t="s">
        <v>42</v>
      </c>
    </row>
    <row r="31" spans="1:13" s="32" customFormat="1" ht="15" customHeight="1" x14ac:dyDescent="0.25">
      <c r="A31" s="39">
        <f t="shared" si="2"/>
        <v>24</v>
      </c>
      <c r="B31" s="34" t="s">
        <v>119</v>
      </c>
      <c r="C31" s="34" t="s">
        <v>130</v>
      </c>
      <c r="D31" s="34" t="s">
        <v>131</v>
      </c>
      <c r="E31" s="35" t="s">
        <v>54</v>
      </c>
      <c r="F31" s="34" t="s">
        <v>61</v>
      </c>
      <c r="G31" s="34">
        <v>9</v>
      </c>
      <c r="H31" s="36">
        <f>VLOOKUP(F31,'[1]USHODAYA '!$C$5:$D$126,2,FALSE)</f>
        <v>22</v>
      </c>
      <c r="I31" s="36">
        <f t="shared" si="3"/>
        <v>45</v>
      </c>
      <c r="J31" s="36">
        <f t="shared" si="0"/>
        <v>45</v>
      </c>
      <c r="K31" s="36">
        <v>30</v>
      </c>
      <c r="L31" s="36">
        <f t="shared" si="1"/>
        <v>318</v>
      </c>
      <c r="M31" s="34" t="s">
        <v>62</v>
      </c>
    </row>
    <row r="32" spans="1:13" s="32" customFormat="1" ht="15" customHeight="1" x14ac:dyDescent="0.25">
      <c r="A32" s="39">
        <f t="shared" si="2"/>
        <v>25</v>
      </c>
      <c r="B32" s="34" t="s">
        <v>119</v>
      </c>
      <c r="C32" s="34" t="s">
        <v>132</v>
      </c>
      <c r="D32" s="34" t="s">
        <v>133</v>
      </c>
      <c r="E32" s="35" t="s">
        <v>54</v>
      </c>
      <c r="F32" s="34" t="s">
        <v>57</v>
      </c>
      <c r="G32" s="34">
        <v>10</v>
      </c>
      <c r="H32" s="36">
        <f>VLOOKUP(F32,'[1]USHODAYA '!$C$5:$D$126,2,FALSE)</f>
        <v>25</v>
      </c>
      <c r="I32" s="36">
        <f t="shared" si="3"/>
        <v>50</v>
      </c>
      <c r="J32" s="36">
        <f t="shared" si="0"/>
        <v>50</v>
      </c>
      <c r="K32" s="36">
        <v>30</v>
      </c>
      <c r="L32" s="36">
        <f t="shared" si="1"/>
        <v>380</v>
      </c>
      <c r="M32" s="34" t="s">
        <v>58</v>
      </c>
    </row>
    <row r="33" spans="1:13" s="32" customFormat="1" ht="15" customHeight="1" x14ac:dyDescent="0.25">
      <c r="A33" s="39">
        <f t="shared" si="2"/>
        <v>26</v>
      </c>
      <c r="B33" s="34" t="s">
        <v>119</v>
      </c>
      <c r="C33" s="34" t="s">
        <v>134</v>
      </c>
      <c r="D33" s="34" t="s">
        <v>135</v>
      </c>
      <c r="E33" s="35" t="s">
        <v>54</v>
      </c>
      <c r="F33" s="34" t="s">
        <v>29</v>
      </c>
      <c r="G33" s="34">
        <v>40</v>
      </c>
      <c r="H33" s="36">
        <f>VLOOKUP(F33,'[1]USHODAYA '!$C$5:$D$126,2,FALSE)</f>
        <v>25</v>
      </c>
      <c r="I33" s="36">
        <f t="shared" si="3"/>
        <v>200</v>
      </c>
      <c r="J33" s="36">
        <f t="shared" si="0"/>
        <v>200</v>
      </c>
      <c r="K33" s="36">
        <v>30</v>
      </c>
      <c r="L33" s="36">
        <f t="shared" si="1"/>
        <v>1430</v>
      </c>
      <c r="M33" s="34" t="s">
        <v>56</v>
      </c>
    </row>
    <row r="34" spans="1:13" s="32" customFormat="1" ht="15" customHeight="1" x14ac:dyDescent="0.25">
      <c r="A34" s="39">
        <f t="shared" si="2"/>
        <v>27</v>
      </c>
      <c r="B34" s="34" t="s">
        <v>119</v>
      </c>
      <c r="C34" s="34" t="s">
        <v>136</v>
      </c>
      <c r="D34" s="34" t="s">
        <v>137</v>
      </c>
      <c r="E34" s="35" t="s">
        <v>54</v>
      </c>
      <c r="F34" s="34" t="s">
        <v>36</v>
      </c>
      <c r="G34" s="34">
        <v>33</v>
      </c>
      <c r="H34" s="36">
        <f>VLOOKUP(F34,'[1]USHODAYA '!$C$5:$D$126,2,FALSE)</f>
        <v>25</v>
      </c>
      <c r="I34" s="36">
        <f t="shared" si="3"/>
        <v>165</v>
      </c>
      <c r="J34" s="36">
        <f t="shared" si="0"/>
        <v>165</v>
      </c>
      <c r="K34" s="36">
        <v>30</v>
      </c>
      <c r="L34" s="36">
        <f t="shared" si="1"/>
        <v>1185</v>
      </c>
      <c r="M34" s="34" t="s">
        <v>37</v>
      </c>
    </row>
    <row r="35" spans="1:13" s="32" customFormat="1" ht="15" customHeight="1" x14ac:dyDescent="0.25">
      <c r="A35" s="39">
        <f t="shared" si="2"/>
        <v>28</v>
      </c>
      <c r="B35" s="34" t="s">
        <v>138</v>
      </c>
      <c r="C35" s="34" t="s">
        <v>139</v>
      </c>
      <c r="D35" s="34" t="s">
        <v>140</v>
      </c>
      <c r="E35" s="35" t="s">
        <v>54</v>
      </c>
      <c r="F35" s="34" t="s">
        <v>30</v>
      </c>
      <c r="G35" s="34">
        <v>16</v>
      </c>
      <c r="H35" s="36">
        <f>VLOOKUP(F35,'[1]USHODAYA '!$C$5:$D$126,2,FALSE)</f>
        <v>26</v>
      </c>
      <c r="I35" s="36">
        <f t="shared" si="3"/>
        <v>80</v>
      </c>
      <c r="J35" s="36">
        <f t="shared" si="0"/>
        <v>80</v>
      </c>
      <c r="K35" s="36">
        <v>30</v>
      </c>
      <c r="L35" s="36">
        <f t="shared" si="1"/>
        <v>606</v>
      </c>
      <c r="M35" s="34" t="s">
        <v>141</v>
      </c>
    </row>
    <row r="36" spans="1:13" s="32" customFormat="1" ht="15" customHeight="1" x14ac:dyDescent="0.25">
      <c r="A36" s="53" t="s">
        <v>142</v>
      </c>
      <c r="B36" s="54"/>
      <c r="C36" s="54"/>
      <c r="D36" s="54"/>
      <c r="E36" s="54"/>
      <c r="F36" s="54"/>
      <c r="G36" s="54"/>
      <c r="H36" s="54"/>
      <c r="I36" s="54"/>
      <c r="J36" s="54"/>
      <c r="K36" s="55"/>
      <c r="L36" s="40">
        <f>SUM(L8:L35)</f>
        <v>25543</v>
      </c>
      <c r="M36" s="41"/>
    </row>
    <row r="37" spans="1:13" s="32" customFormat="1" ht="15" customHeight="1" thickBot="1" x14ac:dyDescent="0.3">
      <c r="A37" s="42"/>
      <c r="B37" s="43"/>
      <c r="C37" s="43"/>
      <c r="D37" s="43"/>
      <c r="E37" s="43"/>
      <c r="F37" s="43"/>
      <c r="G37" s="37">
        <f>SUM(G8:G35)</f>
        <v>626</v>
      </c>
      <c r="H37" s="44"/>
      <c r="I37" s="44"/>
      <c r="J37" s="44"/>
      <c r="K37" s="44"/>
      <c r="L37" s="44"/>
      <c r="M37" s="43"/>
    </row>
    <row r="38" spans="1:13" s="7" customFormat="1" ht="15" customHeight="1" thickBot="1" x14ac:dyDescent="0.3">
      <c r="A38" s="50" t="s">
        <v>22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</row>
    <row r="39" spans="1:13" s="7" customFormat="1" ht="15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</row>
    <row r="40" spans="1:13" s="25" customFormat="1" ht="15" customHeight="1" x14ac:dyDescent="0.25">
      <c r="A40" s="21" t="s">
        <v>4</v>
      </c>
      <c r="B40" s="22"/>
      <c r="C40" s="23"/>
      <c r="D40" s="24"/>
      <c r="E40" s="24"/>
      <c r="G40" s="21"/>
      <c r="H40" s="15"/>
    </row>
    <row r="41" spans="1:13" s="25" customFormat="1" ht="15" customHeight="1" x14ac:dyDescent="0.25">
      <c r="A41" s="21"/>
      <c r="B41" s="22"/>
      <c r="C41" s="23"/>
      <c r="D41" s="24"/>
      <c r="E41" s="24"/>
      <c r="G41" s="21"/>
      <c r="H41" s="15"/>
    </row>
    <row r="42" spans="1:13" s="25" customFormat="1" ht="15" customHeight="1" x14ac:dyDescent="0.25">
      <c r="A42" s="21"/>
      <c r="B42" s="22"/>
      <c r="C42" s="23"/>
      <c r="D42" s="24"/>
      <c r="E42" s="24"/>
      <c r="G42" s="21"/>
      <c r="H42" s="15"/>
    </row>
    <row r="43" spans="1:13" s="25" customFormat="1" ht="15" customHeight="1" x14ac:dyDescent="0.25">
      <c r="A43" s="21" t="s">
        <v>3</v>
      </c>
      <c r="B43" s="27"/>
      <c r="C43" s="28"/>
      <c r="D43" s="29"/>
      <c r="E43" s="29"/>
    </row>
  </sheetData>
  <sortState ref="B8:M72">
    <sortCondition ref="B8:B72"/>
    <sortCondition ref="C8:C72"/>
  </sortState>
  <mergeCells count="2">
    <mergeCell ref="A38:L38"/>
    <mergeCell ref="A36:K36"/>
  </mergeCells>
  <conditionalFormatting sqref="D40:E43">
    <cfRule type="duplicateValues" dxfId="3" priority="67"/>
  </conditionalFormatting>
  <conditionalFormatting sqref="D40:E43">
    <cfRule type="duplicateValues" dxfId="2" priority="69"/>
  </conditionalFormatting>
  <conditionalFormatting sqref="D38:D1048576 D1:D6">
    <cfRule type="duplicateValues" dxfId="1" priority="6"/>
  </conditionalFormatting>
  <conditionalFormatting sqref="C7">
    <cfRule type="duplicateValues" dxfId="0" priority="1"/>
  </conditionalFormatting>
  <dataValidations count="1">
    <dataValidation type="custom" allowBlank="1" showInputMessage="1" showErrorMessage="1" sqref="A38:A39">
      <formula1>"FSDGEDGEWG"</formula1>
    </dataValidation>
  </dataValidations>
  <printOptions horizontalCentered="1"/>
  <pageMargins left="0.15748031496062992" right="3.937007874015748E-2" top="1.299212598425197" bottom="0.74803149606299213" header="0.19685039370078741" footer="0.39370078740157483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
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15" sqref="F15:G18"/>
    </sheetView>
  </sheetViews>
  <sheetFormatPr defaultRowHeight="15" x14ac:dyDescent="0.25"/>
  <sheetData>
    <row r="1" spans="1:5" x14ac:dyDescent="0.25">
      <c r="A1" s="8">
        <v>113</v>
      </c>
      <c r="B1" s="9">
        <v>45058</v>
      </c>
      <c r="C1" s="10" t="s">
        <v>19</v>
      </c>
      <c r="D1" s="11" t="s">
        <v>20</v>
      </c>
      <c r="E1" s="11">
        <v>15</v>
      </c>
    </row>
    <row r="2" spans="1:5" x14ac:dyDescent="0.25">
      <c r="A2" s="1"/>
      <c r="B2" s="1"/>
      <c r="C2" s="3"/>
      <c r="D2" s="2"/>
      <c r="E2" s="2"/>
    </row>
    <row r="3" spans="1:5" x14ac:dyDescent="0.25">
      <c r="A3" s="1" t="s">
        <v>21</v>
      </c>
      <c r="B3" s="1">
        <v>7377723968</v>
      </c>
      <c r="C3" s="3"/>
      <c r="D3" s="2"/>
      <c r="E3" s="2"/>
    </row>
    <row r="4" spans="1:5" x14ac:dyDescent="0.25">
      <c r="A4" s="1"/>
      <c r="B4" s="1"/>
      <c r="C4" s="3"/>
      <c r="D4" s="2"/>
      <c r="E4" s="2"/>
    </row>
    <row r="5" spans="1:5" x14ac:dyDescent="0.25">
      <c r="A5" s="1"/>
      <c r="B5" s="1"/>
      <c r="C5" s="3"/>
      <c r="D5" s="2"/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2024-07-13T07:39:25Z</cp:lastPrinted>
  <dcterms:created xsi:type="dcterms:W3CDTF">2010-04-08T11:28:01Z</dcterms:created>
  <dcterms:modified xsi:type="dcterms:W3CDTF">2024-07-13T15:03:06Z</dcterms:modified>
</cp:coreProperties>
</file>