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J5"/>
  <c r="J6"/>
  <c r="J7"/>
  <c r="J8"/>
  <c r="J9"/>
  <c r="J4"/>
  <c r="I5"/>
  <c r="L5" s="1"/>
  <c r="I6"/>
  <c r="L6" s="1"/>
  <c r="I7"/>
  <c r="L7" s="1"/>
  <c r="I8"/>
  <c r="L8" s="1"/>
  <c r="I9"/>
  <c r="L9" s="1"/>
  <c r="I4"/>
  <c r="L4" s="1"/>
</calcChain>
</file>

<file path=xl/sharedStrings.xml><?xml version="1.0" encoding="utf-8"?>
<sst xmlns="http://schemas.openxmlformats.org/spreadsheetml/2006/main" count="48" uniqueCount="38">
  <si>
    <t>INVOICE
ATC LOGISTICS,,8984191006
GST No:21CHVPB1842D2ZQ</t>
  </si>
  <si>
    <t>18/6/2025</t>
  </si>
  <si>
    <t>LG/199</t>
  </si>
  <si>
    <t>4100001347/48/49/50/51/52/53/54</t>
  </si>
  <si>
    <t>13/6/2025</t>
  </si>
  <si>
    <t>LG/198</t>
  </si>
  <si>
    <t>4100001284</t>
  </si>
  <si>
    <t>10/6/2025</t>
  </si>
  <si>
    <t>LG/195</t>
  </si>
  <si>
    <t>4100001185</t>
  </si>
  <si>
    <t>LG/196</t>
  </si>
  <si>
    <t>4100001186/1187/1188/1189</t>
  </si>
  <si>
    <t>04/6/2025</t>
  </si>
  <si>
    <t>LG/194</t>
  </si>
  <si>
    <t>4100001116 TO1123</t>
  </si>
  <si>
    <t>11/6/2025</t>
  </si>
  <si>
    <t>LG/197</t>
  </si>
  <si>
    <t>4100001213/1214/1215/1216/1217/1218</t>
  </si>
  <si>
    <t>Thanking you for your business.
ATC LOGISTICS</t>
  </si>
  <si>
    <t>JEYPORE</t>
  </si>
  <si>
    <t>RAYAGADA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</si>
  <si>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</si>
  <si>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</si>
  <si>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</si>
  <si>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</si>
  <si>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</si>
  <si>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</si>
  <si>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</si>
  <si>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</si>
  <si>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</si>
  <si>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L G BALAKRISHNAN AND BROTHERS LIMITED
Address: RAJENDRANAGAR MADHUPATNA 753010 cuttack,9853337660
GST No:21AAACL3740P1ZJ
</t>
  </si>
  <si>
    <t>RATE</t>
  </si>
  <si>
    <t>HAM</t>
  </si>
  <si>
    <t>LR.CH.</t>
  </si>
  <si>
    <t>AMOUNT</t>
  </si>
  <si>
    <t>Bill Date: 30/06/2025
Bill NO : 1019
Total Amount: 30383.00</t>
  </si>
  <si>
    <t>(RUPEES THIRTY THOUSAND THREE HUNDRED EIGHTY THREE ONLY)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</si>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</sst>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247650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52006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36.1406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5"/>
      <c r="I1" s="13" t="s">
        <v>0</v>
      </c>
      <c r="J1" s="13"/>
      <c r="K1" s="13"/>
      <c r="L1" s="13"/>
    </row>
    <row r="2" spans="1:12" ht="67.5" customHeight="1">
      <c r="A2" s="17" t="s">
        <v>30</v>
      </c>
      <c r="B2" s="18"/>
      <c r="C2" s="18"/>
      <c r="D2" s="18"/>
      <c r="E2" s="18"/>
      <c r="F2" s="18"/>
      <c r="G2" s="18"/>
      <c r="H2" s="19"/>
      <c r="I2" s="13" t="s">
        <v>35</v>
      </c>
      <c r="J2" s="13"/>
      <c r="K2" s="13"/>
      <c r="L2" s="13"/>
    </row>
    <row r="3" spans="1:12" s="10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9" t="s">
        <v>31</v>
      </c>
      <c r="J3" s="9" t="s">
        <v>32</v>
      </c>
      <c r="K3" s="9" t="s">
        <v>33</v>
      </c>
      <c r="L3" s="9" t="s">
        <v>34</v>
      </c>
    </row>
    <row r="4" spans="1:12">
      <c r="A4" s="4">
        <v>1</v>
      </c>
      <c r="B4" s="4" t="s">
        <v>12</v>
      </c>
      <c r="C4" s="4" t="s">
        <v>13</v>
      </c>
      <c r="D4" s="8" t="s">
        <v>21</v>
      </c>
      <c r="E4" s="4" t="s">
        <v>19</v>
      </c>
      <c r="F4" s="4" t="s">
        <v>14</v>
      </c>
      <c r="G4" s="4">
        <v>44</v>
      </c>
      <c r="H4" s="4">
        <v>968</v>
      </c>
      <c r="I4" s="6">
        <f>VLOOKUP(E4,'[1]L G BALAKRISHNAN &amp; BROS LTD'!$C$7:$N$26,12,FALSE)</f>
        <v>5.85</v>
      </c>
      <c r="J4" s="6">
        <f>G4*2</f>
        <v>88</v>
      </c>
      <c r="K4" s="6">
        <v>25</v>
      </c>
      <c r="L4" s="16">
        <f>H4*I4+J4+K4</f>
        <v>5775.7999999999993</v>
      </c>
    </row>
    <row r="5" spans="1:12">
      <c r="A5" s="4">
        <v>2</v>
      </c>
      <c r="B5" s="4" t="s">
        <v>7</v>
      </c>
      <c r="C5" s="4" t="s">
        <v>8</v>
      </c>
      <c r="D5" s="8" t="s">
        <v>21</v>
      </c>
      <c r="E5" s="4" t="s">
        <v>20</v>
      </c>
      <c r="F5" s="4" t="s">
        <v>9</v>
      </c>
      <c r="G5" s="4">
        <v>42</v>
      </c>
      <c r="H5" s="4">
        <v>924</v>
      </c>
      <c r="I5" s="6">
        <f>VLOOKUP(E5,'[1]L G BALAKRISHNAN &amp; BROS LTD'!$C$7:$N$26,12,FALSE)</f>
        <v>5.2649999999999997</v>
      </c>
      <c r="J5" s="6">
        <f t="shared" ref="J5:J9" si="0">G5*2</f>
        <v>84</v>
      </c>
      <c r="K5" s="6">
        <v>25</v>
      </c>
      <c r="L5" s="16">
        <f t="shared" ref="L5:L9" si="1">H5*I5+J5+K5</f>
        <v>4973.8599999999997</v>
      </c>
    </row>
    <row r="6" spans="1:12">
      <c r="A6" s="4">
        <v>3</v>
      </c>
      <c r="B6" s="4" t="s">
        <v>7</v>
      </c>
      <c r="C6" s="4" t="s">
        <v>10</v>
      </c>
      <c r="D6" s="8" t="s">
        <v>21</v>
      </c>
      <c r="E6" s="4" t="s">
        <v>20</v>
      </c>
      <c r="F6" s="4" t="s">
        <v>11</v>
      </c>
      <c r="G6" s="4">
        <v>36</v>
      </c>
      <c r="H6" s="4">
        <v>792</v>
      </c>
      <c r="I6" s="6">
        <f>VLOOKUP(E6,'[1]L G BALAKRISHNAN &amp; BROS LTD'!$C$7:$N$26,12,FALSE)</f>
        <v>5.2649999999999997</v>
      </c>
      <c r="J6" s="6">
        <f t="shared" si="0"/>
        <v>72</v>
      </c>
      <c r="K6" s="6">
        <v>25</v>
      </c>
      <c r="L6" s="16">
        <f t="shared" si="1"/>
        <v>4266.88</v>
      </c>
    </row>
    <row r="7" spans="1:12">
      <c r="A7" s="4">
        <v>4</v>
      </c>
      <c r="B7" s="4" t="s">
        <v>15</v>
      </c>
      <c r="C7" s="4" t="s">
        <v>16</v>
      </c>
      <c r="D7" s="8" t="s">
        <v>21</v>
      </c>
      <c r="E7" s="4" t="s">
        <v>19</v>
      </c>
      <c r="F7" s="4" t="s">
        <v>17</v>
      </c>
      <c r="G7" s="4">
        <v>51</v>
      </c>
      <c r="H7" s="4">
        <v>1122</v>
      </c>
      <c r="I7" s="6">
        <f>VLOOKUP(E7,'[1]L G BALAKRISHNAN &amp; BROS LTD'!$C$7:$N$26,12,FALSE)</f>
        <v>5.85</v>
      </c>
      <c r="J7" s="6">
        <f t="shared" si="0"/>
        <v>102</v>
      </c>
      <c r="K7" s="6">
        <v>25</v>
      </c>
      <c r="L7" s="16">
        <f t="shared" si="1"/>
        <v>6690.7</v>
      </c>
    </row>
    <row r="8" spans="1:12">
      <c r="A8" s="4">
        <v>5</v>
      </c>
      <c r="B8" s="4" t="s">
        <v>4</v>
      </c>
      <c r="C8" s="4" t="s">
        <v>5</v>
      </c>
      <c r="D8" s="8" t="s">
        <v>21</v>
      </c>
      <c r="E8" s="4" t="s">
        <v>19</v>
      </c>
      <c r="F8" s="4" t="s">
        <v>6</v>
      </c>
      <c r="G8" s="4">
        <v>21</v>
      </c>
      <c r="H8" s="4">
        <v>462</v>
      </c>
      <c r="I8" s="6">
        <f>VLOOKUP(E8,'[1]L G BALAKRISHNAN &amp; BROS LTD'!$C$7:$N$26,12,FALSE)</f>
        <v>5.85</v>
      </c>
      <c r="J8" s="6">
        <f t="shared" si="0"/>
        <v>42</v>
      </c>
      <c r="K8" s="6">
        <v>25</v>
      </c>
      <c r="L8" s="16">
        <f t="shared" si="1"/>
        <v>2769.7</v>
      </c>
    </row>
    <row r="9" spans="1:12">
      <c r="A9" s="4">
        <v>6</v>
      </c>
      <c r="B9" s="4" t="s">
        <v>1</v>
      </c>
      <c r="C9" s="4" t="s">
        <v>2</v>
      </c>
      <c r="D9" s="8" t="s">
        <v>21</v>
      </c>
      <c r="E9" s="4" t="s">
        <v>19</v>
      </c>
      <c r="F9" s="4" t="s">
        <v>3</v>
      </c>
      <c r="G9" s="4">
        <v>45</v>
      </c>
      <c r="H9" s="4">
        <v>990</v>
      </c>
      <c r="I9" s="6">
        <f>VLOOKUP(E9,'[1]L G BALAKRISHNAN &amp; BROS LTD'!$C$7:$N$26,12,FALSE)</f>
        <v>5.85</v>
      </c>
      <c r="J9" s="6">
        <f t="shared" si="0"/>
        <v>90</v>
      </c>
      <c r="K9" s="6">
        <v>25</v>
      </c>
      <c r="L9" s="16">
        <f t="shared" si="1"/>
        <v>5906.5</v>
      </c>
    </row>
    <row r="10" spans="1:12" s="3" customFormat="1">
      <c r="A10" s="20" t="s">
        <v>36</v>
      </c>
      <c r="B10" s="21"/>
      <c r="C10" s="21"/>
      <c r="D10" s="21"/>
      <c r="E10" s="21"/>
      <c r="F10" s="21"/>
      <c r="G10" s="21"/>
      <c r="H10" s="21"/>
      <c r="I10" s="22"/>
      <c r="J10" s="22"/>
      <c r="K10" s="23"/>
      <c r="L10" s="7">
        <f>ROUND(SUM(L4:L9),0)</f>
        <v>30383</v>
      </c>
    </row>
    <row r="11" spans="1:12" s="3" customFormat="1" ht="30" customHeight="1">
      <c r="A11" s="11" t="s">
        <v>37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</row>
    <row r="12" spans="1:12" s="3" customFormat="1" ht="30" customHeight="1">
      <c r="A12" s="11" t="s">
        <v>18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</row>
  </sheetData>
  <sortState ref="B4:H15">
    <sortCondition ref="B4"/>
  </sortState>
  <mergeCells count="7">
    <mergeCell ref="A10:K10"/>
    <mergeCell ref="A11:L11"/>
    <mergeCell ref="A12:L12"/>
    <mergeCell ref="I1:L1"/>
    <mergeCell ref="I2:L2"/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2025-07-02T03:14:26Z</dcterms:modified>
</cp:coreProperties>
</file>