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Invoice!$A$3:$L$20</definedName>
  </definedNames>
  <calcPr calcId="144525"/>
</workbook>
</file>

<file path=xl/calcChain.xml><?xml version="1.0" encoding="utf-8"?>
<calcChain xmlns="http://schemas.openxmlformats.org/spreadsheetml/2006/main">
  <c r="G17" i="1" l="1"/>
  <c r="J15" i="1"/>
  <c r="I15" i="1"/>
  <c r="H15" i="1"/>
  <c r="L15" i="1" s="1"/>
  <c r="J14" i="1"/>
  <c r="I14" i="1"/>
  <c r="L14" i="1" s="1"/>
  <c r="J13" i="1"/>
  <c r="I13" i="1"/>
  <c r="H13" i="1"/>
  <c r="J12" i="1"/>
  <c r="I12" i="1"/>
  <c r="L12" i="1" s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l="1"/>
  <c r="L6" i="1"/>
  <c r="L8" i="1"/>
  <c r="L10" i="1"/>
  <c r="L13" i="1"/>
  <c r="L16" i="1" l="1"/>
</calcChain>
</file>

<file path=xl/sharedStrings.xml><?xml version="1.0" encoding="utf-8"?>
<sst xmlns="http://schemas.openxmlformats.org/spreadsheetml/2006/main" count="79" uniqueCount="60">
  <si>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</si>
  <si>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</si>
  <si>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</si>
  <si>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</si>
  <si>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</si>
  <si>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</si>
  <si>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</si>
  <si>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</si>
  <si>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</si>
  <si>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</si>
  <si>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</si>
  <si>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</si>
  <si>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</si>
  <si>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</si>
  <si>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</si>
  <si>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</si>
  <si>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</si>
  <si>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</si>
  <si>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BARIPADA</t>
  </si>
  <si>
    <t>NABARANGPUR</t>
  </si>
  <si>
    <t>JEYPORE</t>
  </si>
  <si>
    <t>Declaration � Kindly verify and confirm before 20/05/2024</t>
  </si>
  <si>
    <t>01/4/2024</t>
  </si>
  <si>
    <t>PL/JA/00008</t>
  </si>
  <si>
    <t>470</t>
  </si>
  <si>
    <t>KEONJHAR</t>
  </si>
  <si>
    <t>PL/JA/00033</t>
  </si>
  <si>
    <t>475</t>
  </si>
  <si>
    <t>JATNI</t>
  </si>
  <si>
    <t>PL/JA/00034</t>
  </si>
  <si>
    <t>476</t>
  </si>
  <si>
    <t>KENDRAPARA</t>
  </si>
  <si>
    <t>04/4/2024</t>
  </si>
  <si>
    <t>PL/JA/00276</t>
  </si>
  <si>
    <t>473</t>
  </si>
  <si>
    <t>BHADRAK</t>
  </si>
  <si>
    <t>05/4/2024</t>
  </si>
  <si>
    <t>PL/JA/00425</t>
  </si>
  <si>
    <t>4</t>
  </si>
  <si>
    <t>09/4/2024</t>
  </si>
  <si>
    <t>PL/JA/00547</t>
  </si>
  <si>
    <t>1</t>
  </si>
  <si>
    <t>PL/JA/00578</t>
  </si>
  <si>
    <t>9</t>
  </si>
  <si>
    <t>10/4/2024</t>
  </si>
  <si>
    <t>PL/JA/00627</t>
  </si>
  <si>
    <t>13</t>
  </si>
  <si>
    <t>20/4/2024</t>
  </si>
  <si>
    <t>PL/JA/01380</t>
  </si>
  <si>
    <t>18</t>
  </si>
  <si>
    <t>PL/JA/01432</t>
  </si>
  <si>
    <t>16</t>
  </si>
  <si>
    <t>25/4/2024</t>
  </si>
  <si>
    <t>PL/JA/01766</t>
  </si>
  <si>
    <t>23</t>
  </si>
  <si>
    <t>26/4/2024</t>
  </si>
  <si>
    <t>PL/JA/02017</t>
  </si>
  <si>
    <t>21</t>
  </si>
  <si>
    <t>(RUPEES TWENTY NINE THOUSAND NINE HUNDRED FIFTY SEVEN ONLY)</t>
  </si>
  <si>
    <t>Bill Date: 30/04/2024
Bill NO :  4527
Total Amount: 29957.00
BILL TYPE :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</si>
</sst>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3">
          <cell r="C3" t="str">
            <v>DESTINATION</v>
          </cell>
          <cell r="D3" t="str">
            <v>RATE / CS</v>
          </cell>
        </row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R2" sqref="R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" style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3"/>
      <c r="L1" s="14"/>
    </row>
    <row r="2" spans="1:12" ht="90" customHeight="1">
      <c r="A2" s="10" t="s">
        <v>15</v>
      </c>
      <c r="B2" s="10"/>
      <c r="C2" s="10"/>
      <c r="D2" s="10"/>
      <c r="E2" s="10"/>
      <c r="F2" s="10"/>
      <c r="G2" s="10"/>
      <c r="H2" s="12" t="s">
        <v>59</v>
      </c>
      <c r="I2" s="13"/>
      <c r="J2" s="13"/>
      <c r="K2" s="13"/>
      <c r="L2" s="14"/>
    </row>
    <row r="3" spans="1:12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5" t="s">
        <v>3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4">
        <v>1</v>
      </c>
      <c r="B4" s="3" t="s">
        <v>22</v>
      </c>
      <c r="C4" s="3" t="s">
        <v>23</v>
      </c>
      <c r="D4" s="3" t="s">
        <v>24</v>
      </c>
      <c r="E4" s="15" t="s">
        <v>16</v>
      </c>
      <c r="F4" s="3" t="s">
        <v>25</v>
      </c>
      <c r="G4" s="3">
        <v>34</v>
      </c>
      <c r="H4" s="6">
        <f>VLOOKUP(F4,'[1]PARAS COMMERCIAL SMP'!$C$3:$D$113,2,FALSE)</f>
        <v>50</v>
      </c>
      <c r="I4" s="6">
        <f>G4*1</f>
        <v>34</v>
      </c>
      <c r="J4" s="6">
        <f>G4*4</f>
        <v>136</v>
      </c>
      <c r="K4" s="6">
        <v>20</v>
      </c>
      <c r="L4" s="6">
        <f>G4*H4+I4+J4+K4</f>
        <v>1890</v>
      </c>
    </row>
    <row r="5" spans="1:12">
      <c r="A5" s="4">
        <v>2</v>
      </c>
      <c r="B5" s="3" t="s">
        <v>22</v>
      </c>
      <c r="C5" s="3" t="s">
        <v>26</v>
      </c>
      <c r="D5" s="3" t="s">
        <v>27</v>
      </c>
      <c r="E5" s="15" t="s">
        <v>16</v>
      </c>
      <c r="F5" s="3" t="s">
        <v>28</v>
      </c>
      <c r="G5" s="3">
        <v>49</v>
      </c>
      <c r="H5" s="6">
        <f>VLOOKUP(F5,'[1]PARAS COMMERCIAL SMP'!$C$3:$D$113,2,FALSE)</f>
        <v>26</v>
      </c>
      <c r="I5" s="6">
        <f>G5*1</f>
        <v>49</v>
      </c>
      <c r="J5" s="6">
        <f>G5*4</f>
        <v>196</v>
      </c>
      <c r="K5" s="6">
        <v>20</v>
      </c>
      <c r="L5" s="6">
        <f>G5*H5+I5+J5+K5</f>
        <v>1539</v>
      </c>
    </row>
    <row r="6" spans="1:12">
      <c r="A6" s="4">
        <v>3</v>
      </c>
      <c r="B6" s="3" t="s">
        <v>22</v>
      </c>
      <c r="C6" s="3" t="s">
        <v>29</v>
      </c>
      <c r="D6" s="3" t="s">
        <v>30</v>
      </c>
      <c r="E6" s="15" t="s">
        <v>16</v>
      </c>
      <c r="F6" s="3" t="s">
        <v>31</v>
      </c>
      <c r="G6" s="3">
        <v>50</v>
      </c>
      <c r="H6" s="6">
        <f>VLOOKUP(F6,'[1]PARAS COMMERCIAL SMP'!$C$3:$D$113,2,FALSE)</f>
        <v>26</v>
      </c>
      <c r="I6" s="6">
        <f>G6*1</f>
        <v>50</v>
      </c>
      <c r="J6" s="6">
        <f>G6*4</f>
        <v>200</v>
      </c>
      <c r="K6" s="6">
        <v>20</v>
      </c>
      <c r="L6" s="6">
        <f>G6*H6+I6+J6+K6</f>
        <v>1570</v>
      </c>
    </row>
    <row r="7" spans="1:12">
      <c r="A7" s="4">
        <v>4</v>
      </c>
      <c r="B7" s="3" t="s">
        <v>32</v>
      </c>
      <c r="C7" s="3" t="s">
        <v>33</v>
      </c>
      <c r="D7" s="3" t="s">
        <v>34</v>
      </c>
      <c r="E7" s="15" t="s">
        <v>16</v>
      </c>
      <c r="F7" s="3" t="s">
        <v>35</v>
      </c>
      <c r="G7" s="3">
        <v>100</v>
      </c>
      <c r="H7" s="6">
        <f>VLOOKUP(F7,'[1]PARAS COMMERCIAL SMP'!$C$3:$D$113,2,FALSE)</f>
        <v>26</v>
      </c>
      <c r="I7" s="6">
        <f>G7*1</f>
        <v>100</v>
      </c>
      <c r="J7" s="6">
        <f>G7*4</f>
        <v>400</v>
      </c>
      <c r="K7" s="6">
        <v>20</v>
      </c>
      <c r="L7" s="6">
        <f>G7*H7+I7+J7+K7</f>
        <v>3120</v>
      </c>
    </row>
    <row r="8" spans="1:12">
      <c r="A8" s="4">
        <v>5</v>
      </c>
      <c r="B8" s="3" t="s">
        <v>36</v>
      </c>
      <c r="C8" s="3" t="s">
        <v>37</v>
      </c>
      <c r="D8" s="3" t="s">
        <v>38</v>
      </c>
      <c r="E8" s="15" t="s">
        <v>16</v>
      </c>
      <c r="F8" s="3" t="s">
        <v>19</v>
      </c>
      <c r="G8" s="3">
        <v>20</v>
      </c>
      <c r="H8" s="6">
        <f>VLOOKUP(F8,'[1]PARAS COMMERCIAL SMP'!$C$3:$D$113,2,FALSE)</f>
        <v>78</v>
      </c>
      <c r="I8" s="6">
        <f>G8*1</f>
        <v>20</v>
      </c>
      <c r="J8" s="6">
        <f>G8*4</f>
        <v>80</v>
      </c>
      <c r="K8" s="6">
        <v>20</v>
      </c>
      <c r="L8" s="6">
        <f>G8*H8+I8+J8+K8</f>
        <v>1680</v>
      </c>
    </row>
    <row r="9" spans="1:12">
      <c r="A9" s="4">
        <v>6</v>
      </c>
      <c r="B9" s="3" t="s">
        <v>39</v>
      </c>
      <c r="C9" s="3" t="s">
        <v>40</v>
      </c>
      <c r="D9" s="3" t="s">
        <v>41</v>
      </c>
      <c r="E9" s="15" t="s">
        <v>16</v>
      </c>
      <c r="F9" s="3" t="s">
        <v>17</v>
      </c>
      <c r="G9" s="3">
        <v>100</v>
      </c>
      <c r="H9" s="6">
        <f>VLOOKUP(F9,'[1]PARAS COMMERCIAL SMP'!$C$3:$D$113,2,FALSE)</f>
        <v>27</v>
      </c>
      <c r="I9" s="6">
        <f>G9*1</f>
        <v>100</v>
      </c>
      <c r="J9" s="6">
        <f>G9*4</f>
        <v>400</v>
      </c>
      <c r="K9" s="6">
        <v>20</v>
      </c>
      <c r="L9" s="6">
        <f>G9*H9+I9+J9+K9</f>
        <v>3220</v>
      </c>
    </row>
    <row r="10" spans="1:12">
      <c r="A10" s="4">
        <v>7</v>
      </c>
      <c r="B10" s="3" t="s">
        <v>39</v>
      </c>
      <c r="C10" s="3" t="s">
        <v>42</v>
      </c>
      <c r="D10" s="3" t="s">
        <v>43</v>
      </c>
      <c r="E10" s="15" t="s">
        <v>16</v>
      </c>
      <c r="F10" s="3" t="s">
        <v>28</v>
      </c>
      <c r="G10" s="3">
        <v>9</v>
      </c>
      <c r="H10" s="6">
        <f>VLOOKUP(F10,'[1]PARAS COMMERCIAL SMP'!$C$3:$D$113,2,FALSE)</f>
        <v>26</v>
      </c>
      <c r="I10" s="6">
        <f>G10*1</f>
        <v>9</v>
      </c>
      <c r="J10" s="6">
        <f>G10*4</f>
        <v>36</v>
      </c>
      <c r="K10" s="6">
        <v>20</v>
      </c>
      <c r="L10" s="6">
        <f>G10*H10+I10+J10+K10</f>
        <v>299</v>
      </c>
    </row>
    <row r="11" spans="1:12">
      <c r="A11" s="4">
        <v>8</v>
      </c>
      <c r="B11" s="3" t="s">
        <v>44</v>
      </c>
      <c r="C11" s="3" t="s">
        <v>45</v>
      </c>
      <c r="D11" s="3" t="s">
        <v>46</v>
      </c>
      <c r="E11" s="15" t="s">
        <v>16</v>
      </c>
      <c r="F11" s="3" t="s">
        <v>25</v>
      </c>
      <c r="G11" s="3">
        <v>15</v>
      </c>
      <c r="H11" s="6">
        <f>VLOOKUP(F11,'[1]PARAS COMMERCIAL SMP'!$C$3:$D$113,2,FALSE)</f>
        <v>50</v>
      </c>
      <c r="I11" s="6">
        <f>G11*1</f>
        <v>15</v>
      </c>
      <c r="J11" s="6">
        <f>G11*4</f>
        <v>60</v>
      </c>
      <c r="K11" s="6">
        <v>20</v>
      </c>
      <c r="L11" s="6">
        <f>G11*H11+I11+J11+K11</f>
        <v>845</v>
      </c>
    </row>
    <row r="12" spans="1:12">
      <c r="A12" s="4">
        <v>9</v>
      </c>
      <c r="B12" s="3" t="s">
        <v>47</v>
      </c>
      <c r="C12" s="3" t="s">
        <v>48</v>
      </c>
      <c r="D12" s="3" t="s">
        <v>49</v>
      </c>
      <c r="E12" s="15" t="s">
        <v>16</v>
      </c>
      <c r="F12" s="3" t="s">
        <v>28</v>
      </c>
      <c r="G12" s="3">
        <v>33</v>
      </c>
      <c r="H12" s="6">
        <f>VLOOKUP(F12,'[1]PARAS COMMERCIAL SMP'!$C$3:$D$113,2,FALSE)</f>
        <v>26</v>
      </c>
      <c r="I12" s="6">
        <f>G12*1</f>
        <v>33</v>
      </c>
      <c r="J12" s="6">
        <f>G12*4</f>
        <v>132</v>
      </c>
      <c r="K12" s="6">
        <v>20</v>
      </c>
      <c r="L12" s="6">
        <f>G12*H12+I12+J12+K12</f>
        <v>1043</v>
      </c>
    </row>
    <row r="13" spans="1:12">
      <c r="A13" s="4">
        <v>10</v>
      </c>
      <c r="B13" s="3" t="s">
        <v>47</v>
      </c>
      <c r="C13" s="3" t="s">
        <v>50</v>
      </c>
      <c r="D13" s="3" t="s">
        <v>51</v>
      </c>
      <c r="E13" s="15" t="s">
        <v>16</v>
      </c>
      <c r="F13" s="3" t="s">
        <v>31</v>
      </c>
      <c r="G13" s="3">
        <v>5</v>
      </c>
      <c r="H13" s="6">
        <f>VLOOKUP(F13,'[1]PARAS COMMERCIAL SMP'!$C$3:$D$113,2,FALSE)</f>
        <v>26</v>
      </c>
      <c r="I13" s="6">
        <f>G13*1</f>
        <v>5</v>
      </c>
      <c r="J13" s="6">
        <f>G13*4</f>
        <v>20</v>
      </c>
      <c r="K13" s="6">
        <v>20</v>
      </c>
      <c r="L13" s="6">
        <f>G13*H13+I13+J13+K13</f>
        <v>175</v>
      </c>
    </row>
    <row r="14" spans="1:12">
      <c r="A14" s="4">
        <v>11</v>
      </c>
      <c r="B14" s="3" t="s">
        <v>52</v>
      </c>
      <c r="C14" s="3" t="s">
        <v>53</v>
      </c>
      <c r="D14" s="3" t="s">
        <v>54</v>
      </c>
      <c r="E14" s="15" t="s">
        <v>16</v>
      </c>
      <c r="F14" s="3" t="s">
        <v>20</v>
      </c>
      <c r="G14" s="3">
        <v>208</v>
      </c>
      <c r="H14" s="6">
        <v>56</v>
      </c>
      <c r="I14" s="6">
        <f>G14*1</f>
        <v>208</v>
      </c>
      <c r="J14" s="6">
        <f>G14*4</f>
        <v>832</v>
      </c>
      <c r="K14" s="6">
        <v>20</v>
      </c>
      <c r="L14" s="6">
        <f>G14*H14+I14+J14+K14</f>
        <v>12708</v>
      </c>
    </row>
    <row r="15" spans="1:12">
      <c r="A15" s="4">
        <v>12</v>
      </c>
      <c r="B15" s="3" t="s">
        <v>55</v>
      </c>
      <c r="C15" s="3" t="s">
        <v>56</v>
      </c>
      <c r="D15" s="3" t="s">
        <v>57</v>
      </c>
      <c r="E15" s="15" t="s">
        <v>16</v>
      </c>
      <c r="F15" s="3" t="s">
        <v>18</v>
      </c>
      <c r="G15" s="3">
        <v>56</v>
      </c>
      <c r="H15" s="6">
        <f>VLOOKUP(F15,'[1]PARAS COMMERCIAL SMP'!$C$3:$D$113,2,FALSE)</f>
        <v>28</v>
      </c>
      <c r="I15" s="6">
        <f>G15*1</f>
        <v>56</v>
      </c>
      <c r="J15" s="6">
        <f>G15*4</f>
        <v>224</v>
      </c>
      <c r="K15" s="6">
        <v>20</v>
      </c>
      <c r="L15" s="6">
        <f>G15*H15+I15+J15+K15</f>
        <v>1868</v>
      </c>
    </row>
    <row r="16" spans="1:12">
      <c r="A16" s="16" t="s">
        <v>58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7">
        <f>SUM(L4:L15)</f>
        <v>29957</v>
      </c>
    </row>
    <row r="17" spans="1:12">
      <c r="A17" s="8"/>
      <c r="B17"/>
      <c r="C17"/>
      <c r="D17"/>
      <c r="E17"/>
      <c r="F17"/>
      <c r="G17" s="2">
        <f>SUM(G4:G15)</f>
        <v>679</v>
      </c>
      <c r="H17" s="9"/>
      <c r="I17" s="9"/>
      <c r="J17" s="9"/>
      <c r="K17" s="9"/>
      <c r="L17" s="9"/>
    </row>
    <row r="18" spans="1:12">
      <c r="A18" s="12" t="s">
        <v>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1:12">
      <c r="A19" s="10" t="s">
        <v>21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30" customHeight="1">
      <c r="A20" s="11" t="s">
        <v>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</sheetData>
  <sortState ref="B4:L17">
    <sortCondition ref="B4:B17"/>
    <sortCondition ref="C4:C17"/>
  </sortState>
  <mergeCells count="8">
    <mergeCell ref="A19:L19"/>
    <mergeCell ref="A20:L20"/>
    <mergeCell ref="H1:L1"/>
    <mergeCell ref="H2:L2"/>
    <mergeCell ref="A18:L18"/>
    <mergeCell ref="A1:G1"/>
    <mergeCell ref="A2:G2"/>
    <mergeCell ref="A16:K16"/>
  </mergeCells>
  <conditionalFormatting sqref="C3:C17">
    <cfRule type="duplicateValues" dxfId="0" priority="18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2024-05-14T13:52:35Z</cp:lastPrinted>
  <dcterms:created xsi:type="dcterms:W3CDTF">2023-04-10T04:43:22Z</dcterms:created>
  <dcterms:modified xsi:type="dcterms:W3CDTF">2024-05-14T13:52:36Z</dcterms:modified>
</cp:coreProperties>
</file>