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definedNames>
    <definedName name="_xlnm._FilterDatabase" localSheetId="0" hidden="1">Invoice!$D$4:$D$10</definedName>
  </definedNames>
  <calcPr calcId="124519"/>
</workbook>
</file>

<file path=xl/calcChain.xml><?xml version="1.0" encoding="utf-8"?>
<calcChain xmlns="http://schemas.openxmlformats.org/spreadsheetml/2006/main">
  <c r="K6" i="1"/>
  <c r="I5"/>
  <c r="I6"/>
  <c r="I7"/>
  <c r="I8"/>
  <c r="I9"/>
  <c r="I10"/>
  <c r="I4"/>
  <c r="H5"/>
  <c r="K5"/>
  <c r="K10"/>
  <c r="H9"/>
  <c r="K9"/>
  <c r="H7"/>
  <c r="K7"/>
  <c r="K8"/>
  <c r="H8"/>
  <c r="H10"/>
  <c r="H4"/>
  <c r="K4"/>
  <c r="K11"/>
</calcChain>
</file>

<file path=xl/sharedStrings.xml><?xml version="1.0" encoding="utf-8"?>
<sst xmlns="http://schemas.openxmlformats.org/spreadsheetml/2006/main" count="52" uniqueCount="43">
  <si>
    <t>INVOICE
ATC LOGISTICS,,8984191006
GST No:21CHVPB1842D2ZQ</t>
  </si>
  <si>
    <t>25/2/2025</t>
  </si>
  <si>
    <t>4223</t>
  </si>
  <si>
    <t>20/2/2025</t>
  </si>
  <si>
    <t>4189</t>
  </si>
  <si>
    <t>26/2/2025</t>
  </si>
  <si>
    <t>258</t>
  </si>
  <si>
    <t>19/2/2025</t>
  </si>
  <si>
    <t>4161</t>
  </si>
  <si>
    <t>05/2/2025</t>
  </si>
  <si>
    <t>1183</t>
  </si>
  <si>
    <t>13/2/2025</t>
  </si>
  <si>
    <t>649</t>
  </si>
  <si>
    <t>28/2/2025</t>
  </si>
  <si>
    <t>4397</t>
  </si>
  <si>
    <t>Thanking you for your business.
ATC LOGISTICS</t>
  </si>
  <si>
    <t xml:space="preserve">TTK HEALTHCARE LIMITED
Address: ANSHUMALA, 2ND PROFESSORPARA , CUTTACK
753003, ODISHA,6712310522
GST No:21AABCT3312J1ZU
</t>
  </si>
  <si>
    <t>SL</t>
  </si>
  <si>
    <t>DATE</t>
  </si>
  <si>
    <t>LR NO</t>
  </si>
  <si>
    <t>FROM</t>
  </si>
  <si>
    <t>INV NO</t>
  </si>
  <si>
    <t>CASE</t>
  </si>
  <si>
    <t>RATE</t>
  </si>
  <si>
    <t>HAM</t>
  </si>
  <si>
    <t>LR CH</t>
  </si>
  <si>
    <t>AMOUNT</t>
  </si>
  <si>
    <t>CH/07540</t>
  </si>
  <si>
    <t>DO/0519</t>
  </si>
  <si>
    <t>CH/07519</t>
  </si>
  <si>
    <t>CH/07404</t>
  </si>
  <si>
    <t>DO/0425</t>
  </si>
  <si>
    <t>CH/07297</t>
  </si>
  <si>
    <t>CH/07591</t>
  </si>
  <si>
    <t>ROURKELA</t>
  </si>
  <si>
    <t>JEYPORE</t>
  </si>
  <si>
    <t>KHARIAR ROAD</t>
  </si>
  <si>
    <t>BARIPADA</t>
  </si>
  <si>
    <t>CTC</t>
  </si>
  <si>
    <t>Kindly, verify &amp; confirm within 7 days, else GST will be filed by 20th MAR, 2025. 
GST to be paid by Consignor under Reverse Charge Mechanism(RCM) as per GST.</t>
  </si>
  <si>
    <t>(RUPEES THREE THOUSAND FIVE HUNDRED FIFTY NINE ONLY)</t>
  </si>
  <si>
    <t xml:space="preserve">Bill Date:28/02/2025
Bill NO : 4889
Total Amount:3559.00
</t>
  </si>
  <si>
    <t>TO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</si>
</sst>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6</xdr:col>
      <xdr:colOff>209550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57150"/>
          <a:ext cx="34480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O6" sqref="O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5" style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5.8554687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20"/>
      <c r="H1" s="16" t="s">
        <v>0</v>
      </c>
      <c r="I1" s="17"/>
      <c r="J1" s="17"/>
      <c r="K1" s="17"/>
    </row>
    <row r="2" spans="1:11" ht="78.75" customHeight="1">
      <c r="A2" s="21" t="s">
        <v>16</v>
      </c>
      <c r="B2" s="22"/>
      <c r="C2" s="22"/>
      <c r="D2" s="22"/>
      <c r="E2" s="22"/>
      <c r="F2" s="22"/>
      <c r="G2" s="23"/>
      <c r="H2" s="16" t="s">
        <v>41</v>
      </c>
      <c r="I2" s="17"/>
      <c r="J2" s="17"/>
      <c r="K2" s="17"/>
    </row>
    <row r="3" spans="1:11" s="26" customFormat="1">
      <c r="A3" s="24" t="s">
        <v>17</v>
      </c>
      <c r="B3" s="24" t="s">
        <v>18</v>
      </c>
      <c r="C3" s="24" t="s">
        <v>19</v>
      </c>
      <c r="D3" s="24" t="s">
        <v>20</v>
      </c>
      <c r="E3" s="24" t="s">
        <v>42</v>
      </c>
      <c r="F3" s="24" t="s">
        <v>21</v>
      </c>
      <c r="G3" s="24" t="s">
        <v>22</v>
      </c>
      <c r="H3" s="25" t="s">
        <v>23</v>
      </c>
      <c r="I3" s="25" t="s">
        <v>24</v>
      </c>
      <c r="J3" s="25" t="s">
        <v>25</v>
      </c>
      <c r="K3" s="25" t="s">
        <v>26</v>
      </c>
    </row>
    <row r="4" spans="1:11">
      <c r="A4" s="4">
        <v>1</v>
      </c>
      <c r="B4" s="4" t="s">
        <v>9</v>
      </c>
      <c r="C4" s="4" t="s">
        <v>31</v>
      </c>
      <c r="D4" s="9" t="s">
        <v>38</v>
      </c>
      <c r="E4" s="7" t="s">
        <v>35</v>
      </c>
      <c r="F4" s="4" t="s">
        <v>10</v>
      </c>
      <c r="G4" s="4">
        <v>1</v>
      </c>
      <c r="H4" s="6">
        <f ca="1">VLOOKUP(E4,Invoice!$E$4:$H$11,4,FALSE)</f>
        <v>45</v>
      </c>
      <c r="I4" s="6">
        <f>G4*1</f>
        <v>1</v>
      </c>
      <c r="J4" s="6">
        <v>25</v>
      </c>
      <c r="K4" s="6">
        <f ca="1">G4*H4+I4+J4</f>
        <v>71</v>
      </c>
    </row>
    <row r="5" spans="1:11">
      <c r="A5" s="4">
        <v>2</v>
      </c>
      <c r="B5" s="4" t="s">
        <v>11</v>
      </c>
      <c r="C5" s="4" t="s">
        <v>32</v>
      </c>
      <c r="D5" s="9" t="s">
        <v>38</v>
      </c>
      <c r="E5" s="7" t="s">
        <v>37</v>
      </c>
      <c r="F5" s="4" t="s">
        <v>12</v>
      </c>
      <c r="G5" s="4">
        <v>6</v>
      </c>
      <c r="H5" s="8">
        <f ca="1">VLOOKUP(E5,Invoice!$E$4:$H$11,4,FALSE)</f>
        <v>25</v>
      </c>
      <c r="I5" s="8">
        <f t="shared" ref="I5:I10" si="0">G5*1</f>
        <v>6</v>
      </c>
      <c r="J5" s="6">
        <v>25</v>
      </c>
      <c r="K5" s="8">
        <f t="shared" ref="K5:K10" ca="1" si="1">G5*H5+I5+J5</f>
        <v>181</v>
      </c>
    </row>
    <row r="6" spans="1:11">
      <c r="A6" s="4">
        <v>3</v>
      </c>
      <c r="B6" s="4" t="s">
        <v>7</v>
      </c>
      <c r="C6" s="4" t="s">
        <v>30</v>
      </c>
      <c r="D6" s="9" t="s">
        <v>38</v>
      </c>
      <c r="E6" s="7" t="s">
        <v>36</v>
      </c>
      <c r="F6" s="4" t="s">
        <v>8</v>
      </c>
      <c r="G6" s="4">
        <v>5</v>
      </c>
      <c r="H6" s="8">
        <v>65</v>
      </c>
      <c r="I6" s="8">
        <f t="shared" si="0"/>
        <v>5</v>
      </c>
      <c r="J6" s="6">
        <v>25</v>
      </c>
      <c r="K6" s="8">
        <f t="shared" si="1"/>
        <v>355</v>
      </c>
    </row>
    <row r="7" spans="1:11">
      <c r="A7" s="4">
        <v>4</v>
      </c>
      <c r="B7" s="4" t="s">
        <v>3</v>
      </c>
      <c r="C7" s="4" t="s">
        <v>28</v>
      </c>
      <c r="D7" s="9" t="s">
        <v>38</v>
      </c>
      <c r="E7" s="7" t="s">
        <v>35</v>
      </c>
      <c r="F7" s="4" t="s">
        <v>4</v>
      </c>
      <c r="G7" s="4">
        <v>10</v>
      </c>
      <c r="H7" s="8">
        <f ca="1">VLOOKUP(E7,Invoice!$E$4:$H$11,4,FALSE)</f>
        <v>45</v>
      </c>
      <c r="I7" s="8">
        <f t="shared" si="0"/>
        <v>10</v>
      </c>
      <c r="J7" s="6">
        <v>25</v>
      </c>
      <c r="K7" s="8">
        <f t="shared" ca="1" si="1"/>
        <v>485</v>
      </c>
    </row>
    <row r="8" spans="1:11">
      <c r="A8" s="4">
        <v>5</v>
      </c>
      <c r="B8" s="4" t="s">
        <v>1</v>
      </c>
      <c r="C8" s="4" t="s">
        <v>27</v>
      </c>
      <c r="D8" s="9" t="s">
        <v>38</v>
      </c>
      <c r="E8" s="7" t="s">
        <v>34</v>
      </c>
      <c r="F8" s="4" t="s">
        <v>2</v>
      </c>
      <c r="G8" s="4">
        <v>11</v>
      </c>
      <c r="H8" s="8">
        <f ca="1">VLOOKUP(E8,Invoice!$E$4:$H$11,4,FALSE)</f>
        <v>35</v>
      </c>
      <c r="I8" s="8">
        <f t="shared" si="0"/>
        <v>11</v>
      </c>
      <c r="J8" s="6">
        <v>25</v>
      </c>
      <c r="K8" s="8">
        <f t="shared" ca="1" si="1"/>
        <v>421</v>
      </c>
    </row>
    <row r="9" spans="1:11">
      <c r="A9" s="4">
        <v>6</v>
      </c>
      <c r="B9" s="4" t="s">
        <v>5</v>
      </c>
      <c r="C9" s="4" t="s">
        <v>29</v>
      </c>
      <c r="D9" s="9" t="s">
        <v>38</v>
      </c>
      <c r="E9" s="7" t="s">
        <v>35</v>
      </c>
      <c r="F9" s="4" t="s">
        <v>6</v>
      </c>
      <c r="G9" s="4">
        <v>16</v>
      </c>
      <c r="H9" s="8">
        <f ca="1">VLOOKUP(E9,Invoice!$E$4:$H$11,4,FALSE)</f>
        <v>45</v>
      </c>
      <c r="I9" s="8">
        <f t="shared" si="0"/>
        <v>16</v>
      </c>
      <c r="J9" s="6">
        <v>25</v>
      </c>
      <c r="K9" s="8">
        <f t="shared" ca="1" si="1"/>
        <v>761</v>
      </c>
    </row>
    <row r="10" spans="1:11">
      <c r="A10" s="4">
        <v>7</v>
      </c>
      <c r="B10" s="4" t="s">
        <v>13</v>
      </c>
      <c r="C10" s="4" t="s">
        <v>33</v>
      </c>
      <c r="D10" s="9" t="s">
        <v>38</v>
      </c>
      <c r="E10" s="7" t="s">
        <v>34</v>
      </c>
      <c r="F10" s="4" t="s">
        <v>14</v>
      </c>
      <c r="G10" s="4">
        <v>35</v>
      </c>
      <c r="H10" s="8">
        <f ca="1">VLOOKUP(E10,Invoice!$E$4:$H$11,4,FALSE)</f>
        <v>35</v>
      </c>
      <c r="I10" s="8">
        <f t="shared" si="0"/>
        <v>35</v>
      </c>
      <c r="J10" s="6">
        <v>25</v>
      </c>
      <c r="K10" s="8">
        <f t="shared" ca="1" si="1"/>
        <v>1285</v>
      </c>
    </row>
    <row r="11" spans="1:11" s="3" customFormat="1">
      <c r="A11" s="10" t="s">
        <v>40</v>
      </c>
      <c r="B11" s="11"/>
      <c r="C11" s="11"/>
      <c r="D11" s="11"/>
      <c r="E11" s="11"/>
      <c r="F11" s="11"/>
      <c r="G11" s="11"/>
      <c r="H11" s="12"/>
      <c r="I11" s="12"/>
      <c r="J11" s="13"/>
      <c r="K11" s="5">
        <f ca="1">SUM(K4:K10)</f>
        <v>3559</v>
      </c>
    </row>
    <row r="12" spans="1:11" s="3" customFormat="1" ht="30" customHeight="1">
      <c r="A12" s="14" t="s">
        <v>39</v>
      </c>
      <c r="B12" s="14"/>
      <c r="C12" s="14"/>
      <c r="D12" s="14"/>
      <c r="E12" s="14"/>
      <c r="F12" s="14"/>
      <c r="G12" s="14"/>
      <c r="H12" s="15"/>
      <c r="I12" s="15"/>
      <c r="J12" s="15"/>
      <c r="K12" s="15"/>
    </row>
    <row r="13" spans="1:11" s="3" customFormat="1" ht="30" customHeight="1">
      <c r="A13" s="14" t="s">
        <v>15</v>
      </c>
      <c r="B13" s="14"/>
      <c r="C13" s="14"/>
      <c r="D13" s="14"/>
      <c r="E13" s="14"/>
      <c r="F13" s="14"/>
      <c r="G13" s="14"/>
      <c r="H13" s="15"/>
      <c r="I13" s="15"/>
      <c r="J13" s="15"/>
      <c r="K13" s="15"/>
    </row>
  </sheetData>
  <sortState ref="B4:K10">
    <sortCondition ref="B4:B10"/>
  </sortState>
  <mergeCells count="7">
    <mergeCell ref="A11:J11"/>
    <mergeCell ref="A12:K12"/>
    <mergeCell ref="A13:K13"/>
    <mergeCell ref="H1:K1"/>
    <mergeCell ref="H2:K2"/>
    <mergeCell ref="A1:G1"/>
    <mergeCell ref="A2:G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2025-03-07T11:37:00Z</cp:lastPrinted>
  <dcterms:created xsi:type="dcterms:W3CDTF">2025-03-05T12:19:09Z</dcterms:created>
  <dcterms:modified xsi:type="dcterms:W3CDTF">2025-03-07T11:37:10Z</dcterms:modified>
</cp:coreProperties>
</file>