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I12" i="1"/>
  <c r="H12" i="1"/>
  <c r="I11" i="1"/>
  <c r="H11" i="1"/>
  <c r="I10" i="1"/>
  <c r="H10" i="1"/>
  <c r="I9" i="1"/>
  <c r="H9" i="1"/>
  <c r="I8" i="1"/>
  <c r="H8" i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8" i="1" l="1"/>
  <c r="K13" i="1" s="1"/>
  <c r="K9" i="1"/>
  <c r="K10" i="1"/>
  <c r="K11" i="1"/>
  <c r="K12" i="1"/>
</calcChain>
</file>

<file path=xl/sharedStrings.xml><?xml version="1.0" encoding="utf-8"?>
<sst xmlns="http://schemas.openxmlformats.org/spreadsheetml/2006/main" count="62" uniqueCount="52">
  <si>
    <t>INVOICE
PRAGATI LOGISTICS,SAMANTA SAHI KHUNTIA LANE,8984191006
GST No:21AGHPB9356M1Z9</t>
  </si>
  <si>
    <t>Thanking you for your business.
PRAGATI LOGISTICS</t>
  </si>
  <si>
    <t>ANGUL</t>
  </si>
  <si>
    <t>PURI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</si>
  <si>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</si>
  <si>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</si>
  <si>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</si>
  <si>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</si>
  <si>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</si>
  <si>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</si>
  <si>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</si>
  <si>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</si>
  <si>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INV. NO.</t>
  </si>
  <si>
    <t>DD.CH.</t>
  </si>
  <si>
    <t>LR CH.</t>
  </si>
  <si>
    <t>AMT.</t>
  </si>
  <si>
    <t>NIMAPARA</t>
  </si>
  <si>
    <t>JALESWAR</t>
  </si>
  <si>
    <t>05/4/2024</t>
  </si>
  <si>
    <t>PL/JA/00370</t>
  </si>
  <si>
    <t>4328</t>
  </si>
  <si>
    <t>BALIAPAL</t>
  </si>
  <si>
    <t>06/4/2024</t>
  </si>
  <si>
    <t>PL/DO/00458</t>
  </si>
  <si>
    <t>340</t>
  </si>
  <si>
    <t>09/4/2024</t>
  </si>
  <si>
    <t>PL/JA/00530</t>
  </si>
  <si>
    <t>4346</t>
  </si>
  <si>
    <t>11/4/2024</t>
  </si>
  <si>
    <t>PL/JA/00890</t>
  </si>
  <si>
    <t>4357</t>
  </si>
  <si>
    <t>GUDIA KATENI</t>
  </si>
  <si>
    <t>24/4/2024</t>
  </si>
  <si>
    <t>PL/JA/01670</t>
  </si>
  <si>
    <t>004385</t>
  </si>
  <si>
    <t>25/4/2024</t>
  </si>
  <si>
    <t>PL/JA/01807</t>
  </si>
  <si>
    <t>4387</t>
  </si>
  <si>
    <t>BHADRAK</t>
  </si>
  <si>
    <t>27/4/2024</t>
  </si>
  <si>
    <t>PL/JA/02069</t>
  </si>
  <si>
    <t>4398</t>
  </si>
  <si>
    <t>30/4/2024</t>
  </si>
  <si>
    <t>PL/JA/02127</t>
  </si>
  <si>
    <t>4408</t>
  </si>
  <si>
    <t>KENDRAPARA</t>
  </si>
  <si>
    <t>PL/JA/02285</t>
  </si>
  <si>
    <t>4406</t>
  </si>
  <si>
    <t xml:space="preserve">Bill Date: 30/04/2024
Bill NO : 4256
Total Amount: 3642.00
</t>
  </si>
  <si>
    <t>(RUPEES THREE THOUSAND SIX HUNDRED FORTY TWO ONLY)</t>
  </si>
  <si>
    <t xml:space="preserve">
RMSS AGENCIES PRIVATE LIMITED
Address:UPPER TELENGABAZAR PLOT NO.1819/2987, TELENGABAZAR, NEAR PURI GHAT,9337717079
GST No: 21AAFCR2037Q1ZA
</t>
  </si>
  <si>
    <t>Kindly, verify &amp; confirm within 7 days, else GST will be filed by 20th MAY, 2024.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</si>
</sst>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342899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09574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P6" sqref="P6"/>
    </sheetView>
  </sheetViews>
  <sheetFormatPr defaultRowHeight="15"/>
  <cols>
    <col min="1" max="1" width="4.28515625" style="1" customWidth="1"/>
    <col min="2" max="2" width="10.28515625" style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4.28515625" style="1" customWidth="1"/>
    <col min="7" max="7" width="5.85546875" style="1" customWidth="1"/>
    <col min="8" max="8" width="6.85546875" style="2" customWidth="1"/>
    <col min="9" max="9" width="7.5703125" style="2" customWidth="1"/>
    <col min="10" max="10" width="6.710937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17" t="s">
        <v>0</v>
      </c>
      <c r="I1" s="18"/>
      <c r="J1" s="18"/>
      <c r="K1" s="19"/>
    </row>
    <row r="2" spans="1:11" ht="74.25" customHeight="1">
      <c r="A2" s="21" t="s">
        <v>50</v>
      </c>
      <c r="B2" s="21"/>
      <c r="C2" s="21"/>
      <c r="D2" s="21"/>
      <c r="E2" s="21"/>
      <c r="F2" s="21"/>
      <c r="G2" s="21"/>
      <c r="H2" s="17" t="s">
        <v>48</v>
      </c>
      <c r="I2" s="18"/>
      <c r="J2" s="18"/>
      <c r="K2" s="19"/>
    </row>
    <row r="3" spans="1:11" s="3" customFormat="1" ht="15" customHeight="1">
      <c r="A3" s="4" t="s">
        <v>10</v>
      </c>
      <c r="B3" s="4" t="s">
        <v>4</v>
      </c>
      <c r="C3" s="4" t="s">
        <v>11</v>
      </c>
      <c r="D3" s="4" t="s">
        <v>12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  <c r="K3" s="5" t="s">
        <v>15</v>
      </c>
    </row>
    <row r="4" spans="1:11" s="3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7" t="s">
        <v>9</v>
      </c>
      <c r="F4" s="7" t="s">
        <v>21</v>
      </c>
      <c r="G4" s="7">
        <v>8</v>
      </c>
      <c r="H4" s="8">
        <f>VLOOKUP(F4,'[1]N M INTERNATIONAL'!$C$3:$E$87,3,FALSE)</f>
        <v>76</v>
      </c>
      <c r="I4" s="8">
        <f t="shared" ref="I4:I12" si="0">G4*10</f>
        <v>80</v>
      </c>
      <c r="J4" s="8">
        <v>20</v>
      </c>
      <c r="K4" s="8">
        <f t="shared" ref="K4:K12" si="1">G4*H4+I4+J4</f>
        <v>708</v>
      </c>
    </row>
    <row r="5" spans="1:11" s="3" customFormat="1" ht="15" customHeight="1">
      <c r="A5" s="6">
        <v>2</v>
      </c>
      <c r="B5" s="7" t="s">
        <v>22</v>
      </c>
      <c r="C5" s="7" t="s">
        <v>23</v>
      </c>
      <c r="D5" s="7" t="s">
        <v>24</v>
      </c>
      <c r="E5" s="7" t="s">
        <v>9</v>
      </c>
      <c r="F5" s="7" t="s">
        <v>3</v>
      </c>
      <c r="G5" s="7">
        <v>12</v>
      </c>
      <c r="H5" s="8">
        <f>VLOOKUP(F5,'[1]N M INTERNATIONAL'!$C$3:$E$87,3,FALSE)</f>
        <v>50</v>
      </c>
      <c r="I5" s="8">
        <f t="shared" si="0"/>
        <v>120</v>
      </c>
      <c r="J5" s="8">
        <v>20</v>
      </c>
      <c r="K5" s="8">
        <f t="shared" si="1"/>
        <v>740</v>
      </c>
    </row>
    <row r="6" spans="1:11" s="3" customFormat="1" ht="15" customHeight="1">
      <c r="A6" s="6">
        <v>3</v>
      </c>
      <c r="B6" s="7" t="s">
        <v>25</v>
      </c>
      <c r="C6" s="7" t="s">
        <v>26</v>
      </c>
      <c r="D6" s="7" t="s">
        <v>27</v>
      </c>
      <c r="E6" s="7" t="s">
        <v>9</v>
      </c>
      <c r="F6" s="7" t="s">
        <v>2</v>
      </c>
      <c r="G6" s="7">
        <v>4</v>
      </c>
      <c r="H6" s="8">
        <f>VLOOKUP(F6,'[1]N M INTERNATIONAL'!$C$3:$E$87,3,FALSE)</f>
        <v>55</v>
      </c>
      <c r="I6" s="8">
        <f t="shared" si="0"/>
        <v>40</v>
      </c>
      <c r="J6" s="8">
        <v>20</v>
      </c>
      <c r="K6" s="8">
        <f t="shared" si="1"/>
        <v>280</v>
      </c>
    </row>
    <row r="7" spans="1:11" s="3" customFormat="1" ht="15" customHeight="1">
      <c r="A7" s="6">
        <v>4</v>
      </c>
      <c r="B7" s="7" t="s">
        <v>28</v>
      </c>
      <c r="C7" s="7" t="s">
        <v>29</v>
      </c>
      <c r="D7" s="7" t="s">
        <v>30</v>
      </c>
      <c r="E7" s="7" t="s">
        <v>9</v>
      </c>
      <c r="F7" s="7" t="s">
        <v>31</v>
      </c>
      <c r="G7" s="7">
        <v>2</v>
      </c>
      <c r="H7" s="8">
        <f>VLOOKUP(F7,'[1]N M INTERNATIONAL'!$C$3:$E$87,3,FALSE)</f>
        <v>55</v>
      </c>
      <c r="I7" s="8">
        <f t="shared" si="0"/>
        <v>20</v>
      </c>
      <c r="J7" s="8">
        <v>20</v>
      </c>
      <c r="K7" s="8">
        <f t="shared" si="1"/>
        <v>150</v>
      </c>
    </row>
    <row r="8" spans="1:11" ht="15" customHeight="1">
      <c r="A8" s="6">
        <v>5</v>
      </c>
      <c r="B8" s="7" t="s">
        <v>32</v>
      </c>
      <c r="C8" s="7" t="s">
        <v>33</v>
      </c>
      <c r="D8" s="7" t="s">
        <v>34</v>
      </c>
      <c r="E8" s="7" t="s">
        <v>9</v>
      </c>
      <c r="F8" s="7" t="s">
        <v>16</v>
      </c>
      <c r="G8" s="7">
        <v>7</v>
      </c>
      <c r="H8" s="8">
        <f>VLOOKUP(F8,'[1]N M INTERNATIONAL'!$C$3:$E$87,3,FALSE)</f>
        <v>50</v>
      </c>
      <c r="I8" s="8">
        <f t="shared" si="0"/>
        <v>70</v>
      </c>
      <c r="J8" s="8">
        <v>20</v>
      </c>
      <c r="K8" s="8">
        <f t="shared" si="1"/>
        <v>440</v>
      </c>
    </row>
    <row r="9" spans="1:11" ht="15" customHeight="1">
      <c r="A9" s="6">
        <v>6</v>
      </c>
      <c r="B9" s="7" t="s">
        <v>35</v>
      </c>
      <c r="C9" s="7" t="s">
        <v>36</v>
      </c>
      <c r="D9" s="7" t="s">
        <v>37</v>
      </c>
      <c r="E9" s="7" t="s">
        <v>9</v>
      </c>
      <c r="F9" s="7" t="s">
        <v>38</v>
      </c>
      <c r="G9" s="7">
        <v>11</v>
      </c>
      <c r="H9" s="8">
        <f>VLOOKUP(F9,'[1]N M INTERNATIONAL'!$C$3:$E$87,3,FALSE)</f>
        <v>50</v>
      </c>
      <c r="I9" s="8">
        <f t="shared" si="0"/>
        <v>110</v>
      </c>
      <c r="J9" s="8">
        <v>20</v>
      </c>
      <c r="K9" s="8">
        <f t="shared" si="1"/>
        <v>680</v>
      </c>
    </row>
    <row r="10" spans="1:11" ht="15" customHeight="1">
      <c r="A10" s="6">
        <v>7</v>
      </c>
      <c r="B10" s="7" t="s">
        <v>39</v>
      </c>
      <c r="C10" s="7" t="s">
        <v>40</v>
      </c>
      <c r="D10" s="7" t="s">
        <v>41</v>
      </c>
      <c r="E10" s="7" t="s">
        <v>9</v>
      </c>
      <c r="F10" s="7" t="s">
        <v>17</v>
      </c>
      <c r="G10" s="7">
        <v>4</v>
      </c>
      <c r="H10" s="8">
        <f>VLOOKUP(F10,'[1]N M INTERNATIONAL'!$C$3:$E$87,3,FALSE)</f>
        <v>76</v>
      </c>
      <c r="I10" s="8">
        <f t="shared" si="0"/>
        <v>40</v>
      </c>
      <c r="J10" s="8">
        <v>20</v>
      </c>
      <c r="K10" s="8">
        <f t="shared" si="1"/>
        <v>364</v>
      </c>
    </row>
    <row r="11" spans="1:11" ht="15" customHeight="1">
      <c r="A11" s="6">
        <v>8</v>
      </c>
      <c r="B11" s="7" t="s">
        <v>42</v>
      </c>
      <c r="C11" s="7" t="s">
        <v>43</v>
      </c>
      <c r="D11" s="7" t="s">
        <v>44</v>
      </c>
      <c r="E11" s="7" t="s">
        <v>9</v>
      </c>
      <c r="F11" s="7" t="s">
        <v>45</v>
      </c>
      <c r="G11" s="7">
        <v>2</v>
      </c>
      <c r="H11" s="8">
        <f>VLOOKUP(F11,'[1]N M INTERNATIONAL'!$C$3:$E$87,3,FALSE)</f>
        <v>50</v>
      </c>
      <c r="I11" s="8">
        <f t="shared" si="0"/>
        <v>20</v>
      </c>
      <c r="J11" s="8">
        <v>20</v>
      </c>
      <c r="K11" s="8">
        <f t="shared" si="1"/>
        <v>140</v>
      </c>
    </row>
    <row r="12" spans="1:11" ht="15" customHeight="1">
      <c r="A12" s="6">
        <v>9</v>
      </c>
      <c r="B12" s="7" t="s">
        <v>42</v>
      </c>
      <c r="C12" s="7" t="s">
        <v>46</v>
      </c>
      <c r="D12" s="7" t="s">
        <v>47</v>
      </c>
      <c r="E12" s="7" t="s">
        <v>9</v>
      </c>
      <c r="F12" s="7" t="s">
        <v>16</v>
      </c>
      <c r="G12" s="7">
        <v>2</v>
      </c>
      <c r="H12" s="8">
        <f>VLOOKUP(F12,'[1]N M INTERNATIONAL'!$C$3:$E$87,3,FALSE)</f>
        <v>50</v>
      </c>
      <c r="I12" s="8">
        <f t="shared" si="0"/>
        <v>20</v>
      </c>
      <c r="J12" s="8">
        <v>20</v>
      </c>
      <c r="K12" s="8">
        <f t="shared" si="1"/>
        <v>140</v>
      </c>
    </row>
    <row r="13" spans="1:11" ht="15" customHeight="1">
      <c r="A13" s="14" t="s">
        <v>49</v>
      </c>
      <c r="B13" s="15"/>
      <c r="C13" s="15"/>
      <c r="D13" s="15"/>
      <c r="E13" s="15"/>
      <c r="F13" s="15"/>
      <c r="G13" s="15"/>
      <c r="H13" s="15"/>
      <c r="I13" s="15"/>
      <c r="J13" s="16"/>
      <c r="K13" s="9">
        <f>SUM(K4:K12)</f>
        <v>3642</v>
      </c>
    </row>
    <row r="14" spans="1:11" ht="15" customHeight="1">
      <c r="A14" s="10"/>
      <c r="B14"/>
      <c r="C14"/>
      <c r="D14"/>
      <c r="E14"/>
      <c r="F14"/>
      <c r="G14" s="6">
        <f>SUM(G4:G12)</f>
        <v>52</v>
      </c>
      <c r="H14" s="11"/>
      <c r="I14" s="11"/>
      <c r="J14" s="11"/>
      <c r="K14" s="11"/>
    </row>
    <row r="15" spans="1:11" ht="32.25" customHeight="1">
      <c r="A15" s="12" t="s">
        <v>51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</row>
    <row r="16" spans="1:11" ht="30.75" customHeight="1">
      <c r="A16" s="12" t="s">
        <v>1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</row>
  </sheetData>
  <sortState ref="B4:K11">
    <sortCondition ref="B4:B11"/>
    <sortCondition ref="C4:C11"/>
  </sortState>
  <mergeCells count="7">
    <mergeCell ref="A15:K15"/>
    <mergeCell ref="A16:K16"/>
    <mergeCell ref="A13:J13"/>
    <mergeCell ref="H1:K1"/>
    <mergeCell ref="H2:K2"/>
    <mergeCell ref="A1:G1"/>
    <mergeCell ref="A2:G2"/>
  </mergeCells>
  <pageMargins left="0.52" right="0.34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2024-05-28T12:21:48Z</cp:lastPrinted>
  <dcterms:created xsi:type="dcterms:W3CDTF">2024-03-08T07:54:17Z</dcterms:created>
  <dcterms:modified xsi:type="dcterms:W3CDTF">2024-05-29T07:11:36Z</dcterms:modified>
</cp:coreProperties>
</file>