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600" windowWidth="27495" windowHeight="13995"/>
  </bookViews>
  <sheets>
    <sheet name="Invoice" sheetId="1" r:id="rId1"/>
  </sheets>
  <calcPr calcId="144525"/>
</workbook>
</file>

<file path=xl/calcChain.xml><?xml version="1.0" encoding="utf-8"?>
<calcChain xmlns="http://schemas.openxmlformats.org/spreadsheetml/2006/main">
  <c r="G26" i="1" l="1"/>
  <c r="J24" i="1"/>
  <c r="I24" i="1"/>
  <c r="L24" i="1" s="1"/>
  <c r="J23" i="1"/>
  <c r="I23" i="1"/>
  <c r="L23" i="1" s="1"/>
  <c r="J22" i="1"/>
  <c r="I22" i="1"/>
  <c r="L22" i="1" s="1"/>
  <c r="J21" i="1"/>
  <c r="I21" i="1"/>
  <c r="L21" i="1" s="1"/>
  <c r="J20" i="1"/>
  <c r="I20" i="1"/>
  <c r="L20" i="1" s="1"/>
  <c r="J19" i="1"/>
  <c r="I19" i="1"/>
  <c r="L19" i="1" s="1"/>
  <c r="J18" i="1"/>
  <c r="I18" i="1"/>
  <c r="L18" i="1" s="1"/>
  <c r="J17" i="1"/>
  <c r="I17" i="1"/>
  <c r="L17" i="1" s="1"/>
  <c r="J16" i="1"/>
  <c r="I16" i="1"/>
  <c r="L16" i="1" s="1"/>
  <c r="J15" i="1"/>
  <c r="I15" i="1"/>
  <c r="L15" i="1" s="1"/>
  <c r="J14" i="1"/>
  <c r="I14" i="1"/>
  <c r="L14" i="1" s="1"/>
  <c r="J13" i="1"/>
  <c r="I13" i="1"/>
  <c r="L13" i="1" s="1"/>
  <c r="J12" i="1"/>
  <c r="I12" i="1"/>
  <c r="L12" i="1" s="1"/>
  <c r="J11" i="1"/>
  <c r="I11" i="1"/>
  <c r="L11" i="1" s="1"/>
  <c r="J10" i="1"/>
  <c r="I10" i="1"/>
  <c r="L10" i="1" s="1"/>
  <c r="J9" i="1"/>
  <c r="I9" i="1"/>
  <c r="L9" i="1" s="1"/>
  <c r="J8" i="1"/>
  <c r="I8" i="1"/>
  <c r="L8" i="1" s="1"/>
  <c r="J7" i="1"/>
  <c r="I7" i="1"/>
  <c r="L7" i="1" s="1"/>
  <c r="J6" i="1"/>
  <c r="I6" i="1"/>
  <c r="L6" i="1" s="1"/>
  <c r="J5" i="1"/>
  <c r="I5" i="1"/>
  <c r="L5" i="1" s="1"/>
  <c r="J4" i="1"/>
  <c r="I4" i="1"/>
  <c r="L4" i="1" l="1"/>
  <c r="L25" i="1" s="1"/>
</calcChain>
</file>

<file path=xl/sharedStrings.xml><?xml version="1.0" encoding="utf-8"?>
<sst xmlns="http://schemas.openxmlformats.org/spreadsheetml/2006/main" count="144" uniqueCount="92">
  <si>
    <t>INVOICE
PRAGATI LOGISTICS,SAMANTA SAHI KHUNTIA LANE,8984191006
GST No:21AGHPB9356M1Z9</t>
  </si>
  <si>
    <t>16/9/2025</t>
  </si>
  <si>
    <t>31</t>
  </si>
  <si>
    <t>13/9/2025</t>
  </si>
  <si>
    <t>49</t>
  </si>
  <si>
    <t>23/9/2025</t>
  </si>
  <si>
    <t>48</t>
  </si>
  <si>
    <t>34</t>
  </si>
  <si>
    <t>10/9/2025</t>
  </si>
  <si>
    <t>24</t>
  </si>
  <si>
    <t>16</t>
  </si>
  <si>
    <t>09/9/2025</t>
  </si>
  <si>
    <t>23</t>
  </si>
  <si>
    <t>28/9/2025</t>
  </si>
  <si>
    <t>58</t>
  </si>
  <si>
    <t>29/9/2025</t>
  </si>
  <si>
    <t>52</t>
  </si>
  <si>
    <t>53</t>
  </si>
  <si>
    <t>24/9/2025</t>
  </si>
  <si>
    <t>35</t>
  </si>
  <si>
    <t>036</t>
  </si>
  <si>
    <t>0017</t>
  </si>
  <si>
    <t>057</t>
  </si>
  <si>
    <t>Thanking you for your business.
PRAGATI LOGISTICS</t>
  </si>
  <si>
    <t>Kindly, verify &amp; confirm within 7 days, else GST will be filed by 20th October, 2025. 
GST to be paid by Consignor under Reverse Charge Mechanism(RCM) as per GST.</t>
  </si>
  <si>
    <t>SL.</t>
  </si>
  <si>
    <t>DATE</t>
  </si>
  <si>
    <t>LR NO.</t>
  </si>
  <si>
    <t>INV. NO.</t>
  </si>
  <si>
    <t>FROM</t>
  </si>
  <si>
    <t>DESTINATION</t>
  </si>
  <si>
    <t>CASE</t>
  </si>
  <si>
    <t>RATE</t>
  </si>
  <si>
    <t>HML</t>
  </si>
  <si>
    <t>DD.CH.</t>
  </si>
  <si>
    <t>LR CH.</t>
  </si>
  <si>
    <t>AMT.</t>
  </si>
  <si>
    <t>PRODUCT</t>
  </si>
  <si>
    <t>PL/DO/08826</t>
  </si>
  <si>
    <t>CTC</t>
  </si>
  <si>
    <t>BALUGAON</t>
  </si>
  <si>
    <t>TEA</t>
  </si>
  <si>
    <t>PL/MA/05989</t>
  </si>
  <si>
    <t>012</t>
  </si>
  <si>
    <t>BANIAPAT</t>
  </si>
  <si>
    <t>DRY FRUITS</t>
  </si>
  <si>
    <t>PL/DO/08848</t>
  </si>
  <si>
    <t>AMARESWAR</t>
  </si>
  <si>
    <t>PL/DO/08903</t>
  </si>
  <si>
    <t>PURI</t>
  </si>
  <si>
    <t>PL/DO/08905</t>
  </si>
  <si>
    <t>BRAHMAGIRI</t>
  </si>
  <si>
    <t>PL/DO/09054</t>
  </si>
  <si>
    <t>RAHAMA</t>
  </si>
  <si>
    <t>15/9/2025</t>
  </si>
  <si>
    <t>PL/MA/06226</t>
  </si>
  <si>
    <t>30</t>
  </si>
  <si>
    <t>BARIPADA</t>
  </si>
  <si>
    <t>PL/DO/09245</t>
  </si>
  <si>
    <t>PARADEEP</t>
  </si>
  <si>
    <t>PL/DO/09246</t>
  </si>
  <si>
    <t>PL/MA/06244</t>
  </si>
  <si>
    <t>ANGUL</t>
  </si>
  <si>
    <t>PL/MA/06284</t>
  </si>
  <si>
    <t>TALCHER</t>
  </si>
  <si>
    <t>PL/MA/06310</t>
  </si>
  <si>
    <t>33</t>
  </si>
  <si>
    <t>BALASORE</t>
  </si>
  <si>
    <t>17/9/2025</t>
  </si>
  <si>
    <t>PL/DO/09294</t>
  </si>
  <si>
    <t>37</t>
  </si>
  <si>
    <t>NIRAKARPUR</t>
  </si>
  <si>
    <t>PL/DO/09663</t>
  </si>
  <si>
    <t>JAJPUR TOWN</t>
  </si>
  <si>
    <t>PL/DO/09708</t>
  </si>
  <si>
    <t>DHENKANAL</t>
  </si>
  <si>
    <t>26/9/2025</t>
  </si>
  <si>
    <t>PL/MA/06656</t>
  </si>
  <si>
    <t>051</t>
  </si>
  <si>
    <t>KODALA</t>
  </si>
  <si>
    <t>PL/DO/09924</t>
  </si>
  <si>
    <t>JAGATSINGHPUR</t>
  </si>
  <si>
    <t>AGARBATTI</t>
  </si>
  <si>
    <t>PL/DO/09981</t>
  </si>
  <si>
    <t>PL/MA/06714</t>
  </si>
  <si>
    <t>59</t>
  </si>
  <si>
    <t>PL/MA/06722</t>
  </si>
  <si>
    <t>PL/DO/09980</t>
  </si>
  <si>
    <t>NIALI</t>
  </si>
  <si>
    <t xml:space="preserve">DEBARATI MARKETING SOLUTIONS
Address:TELENGAPENTHA,NEAR SANTOSHI MAA TEMPLE,
CUTTACK,9438274325
GST No:21DSAPS9712J1ZL
</t>
  </si>
  <si>
    <t>(RUPEES THIRTEEN THOUSAND TWO HUNDRED EIGHTY FOUR ONLY)</t>
  </si>
  <si>
    <t xml:space="preserve">Bill Date: 30/09/2025
Bill No : 18080
Total Amount: 13284.00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</si>
</sst>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2" fontId="0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1" fillId="0" borderId="0" xfId="0" applyNumberFormat="1" applyFont="1" applyAlignment="1">
      <alignment horizontal="right"/>
    </xf>
    <xf numFmtId="0" fontId="0" fillId="0" borderId="0" xfId="0" applyNumberFormat="1" applyFont="1" applyAlignment="1">
      <alignment horizontal="center"/>
    </xf>
    <xf numFmtId="2" fontId="0" fillId="0" borderId="0" xfId="0" applyNumberFormat="1" applyFont="1"/>
    <xf numFmtId="0" fontId="2" fillId="0" borderId="1" xfId="0" applyNumberFormat="1" applyFont="1" applyBorder="1" applyAlignment="1">
      <alignment horizontal="left"/>
    </xf>
    <xf numFmtId="2" fontId="1" fillId="0" borderId="2" xfId="0" applyNumberFormat="1" applyFont="1" applyBorder="1" applyAlignment="1">
      <alignment horizontal="left" vertical="center" wrapText="1"/>
    </xf>
    <xf numFmtId="2" fontId="1" fillId="0" borderId="3" xfId="0" applyNumberFormat="1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/>
    </xf>
    <xf numFmtId="0" fontId="1" fillId="0" borderId="3" xfId="0" applyNumberFormat="1" applyFont="1" applyBorder="1" applyAlignment="1">
      <alignment horizontal="right"/>
    </xf>
    <xf numFmtId="0" fontId="1" fillId="0" borderId="4" xfId="0" applyNumberFormat="1" applyFont="1" applyBorder="1" applyAlignment="1">
      <alignment horizontal="right"/>
    </xf>
    <xf numFmtId="0" fontId="0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wrapText="1"/>
    </xf>
    <xf numFmtId="0" fontId="1" fillId="0" borderId="3" xfId="0" applyNumberFormat="1" applyFont="1" applyBorder="1" applyAlignment="1">
      <alignment wrapText="1"/>
    </xf>
    <xf numFmtId="0" fontId="1" fillId="0" borderId="4" xfId="0" applyNumberFormat="1" applyFont="1" applyBorder="1" applyAlignment="1">
      <alignment wrapText="1"/>
    </xf>
  </cellXfs>
  <cellStyles count="1">
    <cellStyle name="Normal" xfId="0" builtinId="0"/>
  </cellStyles>
  <dxfs count="1"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219074</xdr:colOff>
      <xdr:row>0</xdr:row>
      <xdr:rowOff>1095375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4810124" cy="1095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tabSelected="1" workbookViewId="0">
      <selection activeCell="W13" sqref="W13"/>
    </sheetView>
  </sheetViews>
  <sheetFormatPr defaultRowHeight="15"/>
  <cols>
    <col min="1" max="1" width="3.42578125" style="1" bestFit="1" customWidth="1"/>
    <col min="2" max="2" width="9.7109375" style="1" bestFit="1" customWidth="1"/>
    <col min="3" max="3" width="12.7109375" style="1" bestFit="1" customWidth="1"/>
    <col min="4" max="4" width="8.7109375" style="1" bestFit="1" customWidth="1"/>
    <col min="5" max="5" width="6.42578125" style="1" bestFit="1" customWidth="1"/>
    <col min="6" max="6" width="15.85546875" style="1" bestFit="1" customWidth="1"/>
    <col min="7" max="7" width="5.42578125" style="1" bestFit="1" customWidth="1"/>
    <col min="8" max="8" width="6.5703125" style="1" bestFit="1" customWidth="1"/>
    <col min="9" max="9" width="5.5703125" style="1" bestFit="1" customWidth="1"/>
    <col min="10" max="10" width="7.140625" style="1" bestFit="1" customWidth="1"/>
    <col min="11" max="11" width="6.42578125" style="1" bestFit="1" customWidth="1"/>
    <col min="12" max="12" width="8.5703125" style="1" bestFit="1" customWidth="1"/>
    <col min="13" max="13" width="11" style="2" bestFit="1" customWidth="1"/>
    <col min="14" max="16384" width="9.140625" style="1"/>
  </cols>
  <sheetData>
    <row r="1" spans="1:13" ht="90" customHeight="1">
      <c r="A1" s="22"/>
      <c r="B1" s="23"/>
      <c r="C1" s="23"/>
      <c r="D1" s="23"/>
      <c r="E1" s="23"/>
      <c r="F1" s="23"/>
      <c r="G1" s="23"/>
      <c r="H1" s="23"/>
      <c r="I1" s="23"/>
      <c r="J1" s="14" t="s">
        <v>0</v>
      </c>
      <c r="K1" s="15"/>
      <c r="L1" s="15"/>
      <c r="M1" s="16"/>
    </row>
    <row r="2" spans="1:13" ht="78.75" customHeight="1">
      <c r="A2" s="24" t="s">
        <v>89</v>
      </c>
      <c r="B2" s="25"/>
      <c r="C2" s="25"/>
      <c r="D2" s="25"/>
      <c r="E2" s="25"/>
      <c r="F2" s="25"/>
      <c r="G2" s="25"/>
      <c r="H2" s="25"/>
      <c r="I2" s="26"/>
      <c r="J2" s="14" t="s">
        <v>91</v>
      </c>
      <c r="K2" s="15"/>
      <c r="L2" s="15"/>
      <c r="M2" s="16"/>
    </row>
    <row r="3" spans="1:13">
      <c r="A3" s="4" t="s">
        <v>25</v>
      </c>
      <c r="B3" s="4" t="s">
        <v>26</v>
      </c>
      <c r="C3" s="4" t="s">
        <v>27</v>
      </c>
      <c r="D3" s="4" t="s">
        <v>28</v>
      </c>
      <c r="E3" s="4" t="s">
        <v>29</v>
      </c>
      <c r="F3" s="4" t="s">
        <v>30</v>
      </c>
      <c r="G3" s="4" t="s">
        <v>31</v>
      </c>
      <c r="H3" s="5" t="s">
        <v>32</v>
      </c>
      <c r="I3" s="5" t="s">
        <v>33</v>
      </c>
      <c r="J3" s="5" t="s">
        <v>34</v>
      </c>
      <c r="K3" s="5" t="s">
        <v>35</v>
      </c>
      <c r="L3" s="5" t="s">
        <v>36</v>
      </c>
      <c r="M3" s="4" t="s">
        <v>37</v>
      </c>
    </row>
    <row r="4" spans="1:13">
      <c r="A4" s="6">
        <v>1</v>
      </c>
      <c r="B4" s="7" t="s">
        <v>11</v>
      </c>
      <c r="C4" s="7" t="s">
        <v>38</v>
      </c>
      <c r="D4" s="7" t="s">
        <v>12</v>
      </c>
      <c r="E4" s="7" t="s">
        <v>39</v>
      </c>
      <c r="F4" s="7" t="s">
        <v>40</v>
      </c>
      <c r="G4" s="7">
        <v>14</v>
      </c>
      <c r="H4" s="8">
        <v>60</v>
      </c>
      <c r="I4" s="8">
        <f>G4*2</f>
        <v>28</v>
      </c>
      <c r="J4" s="8">
        <f>G4*10</f>
        <v>140</v>
      </c>
      <c r="K4" s="8">
        <v>30</v>
      </c>
      <c r="L4" s="8">
        <f>G4*H4+I4+J4+K4</f>
        <v>1038</v>
      </c>
      <c r="M4" s="7" t="s">
        <v>41</v>
      </c>
    </row>
    <row r="5" spans="1:13">
      <c r="A5" s="6">
        <v>2</v>
      </c>
      <c r="B5" s="7" t="s">
        <v>11</v>
      </c>
      <c r="C5" s="7" t="s">
        <v>42</v>
      </c>
      <c r="D5" s="7" t="s">
        <v>43</v>
      </c>
      <c r="E5" s="7" t="s">
        <v>39</v>
      </c>
      <c r="F5" s="7" t="s">
        <v>44</v>
      </c>
      <c r="G5" s="7">
        <v>14</v>
      </c>
      <c r="H5" s="8">
        <v>50</v>
      </c>
      <c r="I5" s="8">
        <f>G5*2</f>
        <v>28</v>
      </c>
      <c r="J5" s="8">
        <f>G5*10</f>
        <v>140</v>
      </c>
      <c r="K5" s="8">
        <v>30</v>
      </c>
      <c r="L5" s="8">
        <f>G5*H5+I5+J5+K5</f>
        <v>898</v>
      </c>
      <c r="M5" s="7" t="s">
        <v>45</v>
      </c>
    </row>
    <row r="6" spans="1:13">
      <c r="A6" s="6">
        <v>3</v>
      </c>
      <c r="B6" s="7" t="s">
        <v>8</v>
      </c>
      <c r="C6" s="7" t="s">
        <v>46</v>
      </c>
      <c r="D6" s="7" t="s">
        <v>21</v>
      </c>
      <c r="E6" s="7" t="s">
        <v>39</v>
      </c>
      <c r="F6" s="7" t="s">
        <v>47</v>
      </c>
      <c r="G6" s="7">
        <v>4</v>
      </c>
      <c r="H6" s="8">
        <v>50</v>
      </c>
      <c r="I6" s="8">
        <f>G6*2</f>
        <v>8</v>
      </c>
      <c r="J6" s="8">
        <f>G6*10</f>
        <v>40</v>
      </c>
      <c r="K6" s="8">
        <v>30</v>
      </c>
      <c r="L6" s="8">
        <f>G6*H6+I6+J6+K6</f>
        <v>278</v>
      </c>
      <c r="M6" s="7" t="s">
        <v>45</v>
      </c>
    </row>
    <row r="7" spans="1:13">
      <c r="A7" s="6">
        <v>4</v>
      </c>
      <c r="B7" s="7" t="s">
        <v>8</v>
      </c>
      <c r="C7" s="7" t="s">
        <v>48</v>
      </c>
      <c r="D7" s="7" t="s">
        <v>10</v>
      </c>
      <c r="E7" s="7" t="s">
        <v>39</v>
      </c>
      <c r="F7" s="7" t="s">
        <v>49</v>
      </c>
      <c r="G7" s="7">
        <v>19</v>
      </c>
      <c r="H7" s="8">
        <v>50</v>
      </c>
      <c r="I7" s="8">
        <f>G7*2</f>
        <v>38</v>
      </c>
      <c r="J7" s="8">
        <f>G7*10</f>
        <v>190</v>
      </c>
      <c r="K7" s="8">
        <v>30</v>
      </c>
      <c r="L7" s="8">
        <f>G7*H7+I7+J7+K7</f>
        <v>1208</v>
      </c>
      <c r="M7" s="7" t="s">
        <v>45</v>
      </c>
    </row>
    <row r="8" spans="1:13">
      <c r="A8" s="6">
        <v>5</v>
      </c>
      <c r="B8" s="7" t="s">
        <v>8</v>
      </c>
      <c r="C8" s="7" t="s">
        <v>50</v>
      </c>
      <c r="D8" s="7" t="s">
        <v>9</v>
      </c>
      <c r="E8" s="7" t="s">
        <v>39</v>
      </c>
      <c r="F8" s="7" t="s">
        <v>51</v>
      </c>
      <c r="G8" s="7">
        <v>4</v>
      </c>
      <c r="H8" s="8">
        <v>60</v>
      </c>
      <c r="I8" s="8">
        <f>G8*2</f>
        <v>8</v>
      </c>
      <c r="J8" s="8">
        <f>G8*10</f>
        <v>40</v>
      </c>
      <c r="K8" s="8">
        <v>30</v>
      </c>
      <c r="L8" s="8">
        <f>G8*H8+I8+J8+K8</f>
        <v>318</v>
      </c>
      <c r="M8" s="7" t="s">
        <v>41</v>
      </c>
    </row>
    <row r="9" spans="1:13">
      <c r="A9" s="6">
        <v>6</v>
      </c>
      <c r="B9" s="7" t="s">
        <v>3</v>
      </c>
      <c r="C9" s="7" t="s">
        <v>52</v>
      </c>
      <c r="D9" s="13">
        <v>19</v>
      </c>
      <c r="E9" s="7" t="s">
        <v>39</v>
      </c>
      <c r="F9" s="7" t="s">
        <v>53</v>
      </c>
      <c r="G9" s="7">
        <v>9</v>
      </c>
      <c r="H9" s="8">
        <v>45</v>
      </c>
      <c r="I9" s="8">
        <f>G9*2</f>
        <v>18</v>
      </c>
      <c r="J9" s="8">
        <f>G9*10</f>
        <v>90</v>
      </c>
      <c r="K9" s="8">
        <v>30</v>
      </c>
      <c r="L9" s="8">
        <f>G9*H9+I9+J9+K9</f>
        <v>543</v>
      </c>
      <c r="M9" s="7" t="s">
        <v>45</v>
      </c>
    </row>
    <row r="10" spans="1:13">
      <c r="A10" s="6">
        <v>7</v>
      </c>
      <c r="B10" s="7" t="s">
        <v>54</v>
      </c>
      <c r="C10" s="7" t="s">
        <v>55</v>
      </c>
      <c r="D10" s="7" t="s">
        <v>56</v>
      </c>
      <c r="E10" s="7" t="s">
        <v>39</v>
      </c>
      <c r="F10" s="7" t="s">
        <v>57</v>
      </c>
      <c r="G10" s="7">
        <v>8</v>
      </c>
      <c r="H10" s="8">
        <v>55</v>
      </c>
      <c r="I10" s="8">
        <f>G10*2</f>
        <v>16</v>
      </c>
      <c r="J10" s="8">
        <f>G10*10</f>
        <v>80</v>
      </c>
      <c r="K10" s="8">
        <v>30</v>
      </c>
      <c r="L10" s="8">
        <f>G10*H10+I10+J10+K10</f>
        <v>566</v>
      </c>
      <c r="M10" s="7" t="s">
        <v>45</v>
      </c>
    </row>
    <row r="11" spans="1:13">
      <c r="A11" s="6">
        <v>8</v>
      </c>
      <c r="B11" s="7" t="s">
        <v>1</v>
      </c>
      <c r="C11" s="7" t="s">
        <v>58</v>
      </c>
      <c r="D11" s="7" t="s">
        <v>19</v>
      </c>
      <c r="E11" s="7" t="s">
        <v>39</v>
      </c>
      <c r="F11" s="7" t="s">
        <v>59</v>
      </c>
      <c r="G11" s="7">
        <v>8</v>
      </c>
      <c r="H11" s="8">
        <v>45</v>
      </c>
      <c r="I11" s="8">
        <f>G11*2</f>
        <v>16</v>
      </c>
      <c r="J11" s="8">
        <f>G11*10</f>
        <v>80</v>
      </c>
      <c r="K11" s="8">
        <v>30</v>
      </c>
      <c r="L11" s="8">
        <f>G11*H11+I11+J11+K11</f>
        <v>486</v>
      </c>
      <c r="M11" s="7" t="s">
        <v>45</v>
      </c>
    </row>
    <row r="12" spans="1:13">
      <c r="A12" s="6">
        <v>9</v>
      </c>
      <c r="B12" s="7" t="s">
        <v>1</v>
      </c>
      <c r="C12" s="7" t="s">
        <v>60</v>
      </c>
      <c r="D12" s="7" t="s">
        <v>2</v>
      </c>
      <c r="E12" s="7" t="s">
        <v>39</v>
      </c>
      <c r="F12" s="7" t="s">
        <v>53</v>
      </c>
      <c r="G12" s="7">
        <v>11</v>
      </c>
      <c r="H12" s="8">
        <v>45</v>
      </c>
      <c r="I12" s="8">
        <f>G12*2</f>
        <v>22</v>
      </c>
      <c r="J12" s="8">
        <f>G12*10</f>
        <v>110</v>
      </c>
      <c r="K12" s="8">
        <v>30</v>
      </c>
      <c r="L12" s="8">
        <f>G12*H12+I12+J12+K12</f>
        <v>657</v>
      </c>
      <c r="M12" s="7" t="s">
        <v>45</v>
      </c>
    </row>
    <row r="13" spans="1:13">
      <c r="A13" s="6">
        <v>10</v>
      </c>
      <c r="B13" s="7" t="s">
        <v>1</v>
      </c>
      <c r="C13" s="7" t="s">
        <v>61</v>
      </c>
      <c r="D13" s="7" t="s">
        <v>7</v>
      </c>
      <c r="E13" s="7" t="s">
        <v>39</v>
      </c>
      <c r="F13" s="7" t="s">
        <v>62</v>
      </c>
      <c r="G13" s="7">
        <v>12</v>
      </c>
      <c r="H13" s="8">
        <v>40</v>
      </c>
      <c r="I13" s="8">
        <f>G13*2</f>
        <v>24</v>
      </c>
      <c r="J13" s="8">
        <f>G13*10</f>
        <v>120</v>
      </c>
      <c r="K13" s="8">
        <v>30</v>
      </c>
      <c r="L13" s="8">
        <f>G13*H13+I13+J13+K13</f>
        <v>654</v>
      </c>
      <c r="M13" s="7" t="s">
        <v>45</v>
      </c>
    </row>
    <row r="14" spans="1:13">
      <c r="A14" s="6">
        <v>11</v>
      </c>
      <c r="B14" s="7" t="s">
        <v>1</v>
      </c>
      <c r="C14" s="7" t="s">
        <v>63</v>
      </c>
      <c r="D14" s="7" t="s">
        <v>20</v>
      </c>
      <c r="E14" s="7" t="s">
        <v>39</v>
      </c>
      <c r="F14" s="7" t="s">
        <v>64</v>
      </c>
      <c r="G14" s="7">
        <v>8</v>
      </c>
      <c r="H14" s="8">
        <v>45</v>
      </c>
      <c r="I14" s="8">
        <f>G14*2</f>
        <v>16</v>
      </c>
      <c r="J14" s="8">
        <f>G14*10</f>
        <v>80</v>
      </c>
      <c r="K14" s="8">
        <v>30</v>
      </c>
      <c r="L14" s="8">
        <f>G14*H14+I14+J14+K14</f>
        <v>486</v>
      </c>
      <c r="M14" s="7" t="s">
        <v>45</v>
      </c>
    </row>
    <row r="15" spans="1:13">
      <c r="A15" s="6">
        <v>12</v>
      </c>
      <c r="B15" s="7" t="s">
        <v>1</v>
      </c>
      <c r="C15" s="7" t="s">
        <v>65</v>
      </c>
      <c r="D15" s="7" t="s">
        <v>66</v>
      </c>
      <c r="E15" s="7" t="s">
        <v>39</v>
      </c>
      <c r="F15" s="7" t="s">
        <v>67</v>
      </c>
      <c r="G15" s="7">
        <v>10</v>
      </c>
      <c r="H15" s="8">
        <v>45</v>
      </c>
      <c r="I15" s="8">
        <f>G15*2</f>
        <v>20</v>
      </c>
      <c r="J15" s="8">
        <f>G15*10</f>
        <v>100</v>
      </c>
      <c r="K15" s="8">
        <v>30</v>
      </c>
      <c r="L15" s="8">
        <f>G15*H15+I15+J15+K15</f>
        <v>600</v>
      </c>
      <c r="M15" s="7" t="s">
        <v>45</v>
      </c>
    </row>
    <row r="16" spans="1:13">
      <c r="A16" s="6">
        <v>13</v>
      </c>
      <c r="B16" s="7" t="s">
        <v>68</v>
      </c>
      <c r="C16" s="7" t="s">
        <v>69</v>
      </c>
      <c r="D16" s="7" t="s">
        <v>70</v>
      </c>
      <c r="E16" s="7" t="s">
        <v>39</v>
      </c>
      <c r="F16" s="7" t="s">
        <v>71</v>
      </c>
      <c r="G16" s="7">
        <v>5</v>
      </c>
      <c r="H16" s="8">
        <v>45</v>
      </c>
      <c r="I16" s="8">
        <f>G16*2</f>
        <v>10</v>
      </c>
      <c r="J16" s="8">
        <f>G16*10</f>
        <v>50</v>
      </c>
      <c r="K16" s="8">
        <v>30</v>
      </c>
      <c r="L16" s="8">
        <f>G16*H16+I16+J16+K16</f>
        <v>315</v>
      </c>
      <c r="M16" s="7" t="s">
        <v>45</v>
      </c>
    </row>
    <row r="17" spans="1:13">
      <c r="A17" s="6">
        <v>14</v>
      </c>
      <c r="B17" s="7" t="s">
        <v>5</v>
      </c>
      <c r="C17" s="7" t="s">
        <v>72</v>
      </c>
      <c r="D17" s="7" t="s">
        <v>6</v>
      </c>
      <c r="E17" s="7" t="s">
        <v>39</v>
      </c>
      <c r="F17" s="7" t="s">
        <v>73</v>
      </c>
      <c r="G17" s="7">
        <v>20</v>
      </c>
      <c r="H17" s="8">
        <v>40</v>
      </c>
      <c r="I17" s="8">
        <f>G17*2</f>
        <v>40</v>
      </c>
      <c r="J17" s="8">
        <f>G17*10</f>
        <v>200</v>
      </c>
      <c r="K17" s="8">
        <v>30</v>
      </c>
      <c r="L17" s="8">
        <f>G17*H17+I17+J17+K17</f>
        <v>1070</v>
      </c>
      <c r="M17" s="7" t="s">
        <v>45</v>
      </c>
    </row>
    <row r="18" spans="1:13">
      <c r="A18" s="6">
        <v>15</v>
      </c>
      <c r="B18" s="7" t="s">
        <v>18</v>
      </c>
      <c r="C18" s="7" t="s">
        <v>74</v>
      </c>
      <c r="D18" s="7" t="s">
        <v>4</v>
      </c>
      <c r="E18" s="7" t="s">
        <v>39</v>
      </c>
      <c r="F18" s="7" t="s">
        <v>75</v>
      </c>
      <c r="G18" s="7">
        <v>8</v>
      </c>
      <c r="H18" s="8">
        <v>40</v>
      </c>
      <c r="I18" s="8">
        <f>G18*2</f>
        <v>16</v>
      </c>
      <c r="J18" s="8">
        <f>G18*10</f>
        <v>80</v>
      </c>
      <c r="K18" s="8">
        <v>30</v>
      </c>
      <c r="L18" s="8">
        <f>G18*H18+I18+J18+K18</f>
        <v>446</v>
      </c>
      <c r="M18" s="7" t="s">
        <v>45</v>
      </c>
    </row>
    <row r="19" spans="1:13">
      <c r="A19" s="6">
        <v>16</v>
      </c>
      <c r="B19" s="7" t="s">
        <v>76</v>
      </c>
      <c r="C19" s="7" t="s">
        <v>77</v>
      </c>
      <c r="D19" s="7" t="s">
        <v>78</v>
      </c>
      <c r="E19" s="7" t="s">
        <v>39</v>
      </c>
      <c r="F19" s="7" t="s">
        <v>79</v>
      </c>
      <c r="G19" s="7">
        <v>5</v>
      </c>
      <c r="H19" s="8">
        <v>85</v>
      </c>
      <c r="I19" s="8">
        <f>G19*2</f>
        <v>10</v>
      </c>
      <c r="J19" s="8">
        <f>G19*10</f>
        <v>50</v>
      </c>
      <c r="K19" s="8">
        <v>30</v>
      </c>
      <c r="L19" s="8">
        <f>G19*H19+I19+J19+K19</f>
        <v>515</v>
      </c>
      <c r="M19" s="7" t="s">
        <v>41</v>
      </c>
    </row>
    <row r="20" spans="1:13">
      <c r="A20" s="6">
        <v>17</v>
      </c>
      <c r="B20" s="7" t="s">
        <v>13</v>
      </c>
      <c r="C20" s="7" t="s">
        <v>80</v>
      </c>
      <c r="D20" s="7" t="s">
        <v>17</v>
      </c>
      <c r="E20" s="7" t="s">
        <v>39</v>
      </c>
      <c r="F20" s="7" t="s">
        <v>81</v>
      </c>
      <c r="G20" s="7">
        <v>6</v>
      </c>
      <c r="H20" s="8">
        <v>80</v>
      </c>
      <c r="I20" s="8">
        <f>G20*2</f>
        <v>12</v>
      </c>
      <c r="J20" s="8">
        <f>G20*20</f>
        <v>120</v>
      </c>
      <c r="K20" s="8">
        <v>30</v>
      </c>
      <c r="L20" s="8">
        <f>G20*H20+I20+J20+K20</f>
        <v>642</v>
      </c>
      <c r="M20" s="7" t="s">
        <v>82</v>
      </c>
    </row>
    <row r="21" spans="1:13">
      <c r="A21" s="6">
        <v>18</v>
      </c>
      <c r="B21" s="7" t="s">
        <v>13</v>
      </c>
      <c r="C21" s="7" t="s">
        <v>83</v>
      </c>
      <c r="D21" s="7" t="s">
        <v>14</v>
      </c>
      <c r="E21" s="7" t="s">
        <v>39</v>
      </c>
      <c r="F21" s="7" t="s">
        <v>40</v>
      </c>
      <c r="G21" s="7">
        <v>5</v>
      </c>
      <c r="H21" s="8">
        <v>60</v>
      </c>
      <c r="I21" s="8">
        <f>G21*2</f>
        <v>10</v>
      </c>
      <c r="J21" s="8">
        <f>G21*10</f>
        <v>50</v>
      </c>
      <c r="K21" s="8">
        <v>30</v>
      </c>
      <c r="L21" s="8">
        <f>G21*H21+I21+J21+K21</f>
        <v>390</v>
      </c>
      <c r="M21" s="7" t="s">
        <v>41</v>
      </c>
    </row>
    <row r="22" spans="1:13">
      <c r="A22" s="6">
        <v>19</v>
      </c>
      <c r="B22" s="7" t="s">
        <v>13</v>
      </c>
      <c r="C22" s="7" t="s">
        <v>84</v>
      </c>
      <c r="D22" s="7" t="s">
        <v>85</v>
      </c>
      <c r="E22" s="7" t="s">
        <v>39</v>
      </c>
      <c r="F22" s="7" t="s">
        <v>57</v>
      </c>
      <c r="G22" s="7">
        <v>11</v>
      </c>
      <c r="H22" s="8">
        <v>55</v>
      </c>
      <c r="I22" s="8">
        <f>G22*2</f>
        <v>22</v>
      </c>
      <c r="J22" s="8">
        <f>G22*10</f>
        <v>110</v>
      </c>
      <c r="K22" s="8">
        <v>30</v>
      </c>
      <c r="L22" s="8">
        <f>G22*H22+I22+J22+K22</f>
        <v>767</v>
      </c>
      <c r="M22" s="7" t="s">
        <v>45</v>
      </c>
    </row>
    <row r="23" spans="1:13">
      <c r="A23" s="6">
        <v>20</v>
      </c>
      <c r="B23" s="7" t="s">
        <v>13</v>
      </c>
      <c r="C23" s="7" t="s">
        <v>86</v>
      </c>
      <c r="D23" s="7" t="s">
        <v>22</v>
      </c>
      <c r="E23" s="7" t="s">
        <v>39</v>
      </c>
      <c r="F23" s="7" t="s">
        <v>67</v>
      </c>
      <c r="G23" s="7">
        <v>11</v>
      </c>
      <c r="H23" s="8">
        <v>45</v>
      </c>
      <c r="I23" s="8">
        <f>G23*2</f>
        <v>22</v>
      </c>
      <c r="J23" s="8">
        <f>G23*10</f>
        <v>110</v>
      </c>
      <c r="K23" s="8">
        <v>30</v>
      </c>
      <c r="L23" s="8">
        <f>G23*H23+I23+J23+K23</f>
        <v>657</v>
      </c>
      <c r="M23" s="7" t="s">
        <v>45</v>
      </c>
    </row>
    <row r="24" spans="1:13">
      <c r="A24" s="6">
        <v>21</v>
      </c>
      <c r="B24" s="7" t="s">
        <v>15</v>
      </c>
      <c r="C24" s="7" t="s">
        <v>87</v>
      </c>
      <c r="D24" s="7" t="s">
        <v>16</v>
      </c>
      <c r="E24" s="7" t="s">
        <v>39</v>
      </c>
      <c r="F24" s="7" t="s">
        <v>88</v>
      </c>
      <c r="G24" s="7">
        <v>10</v>
      </c>
      <c r="H24" s="8">
        <v>60</v>
      </c>
      <c r="I24" s="8">
        <f>G24*2</f>
        <v>20</v>
      </c>
      <c r="J24" s="8">
        <f>G24*10</f>
        <v>100</v>
      </c>
      <c r="K24" s="8">
        <v>30</v>
      </c>
      <c r="L24" s="8">
        <f>G24*H24+I24+J24+K24</f>
        <v>750</v>
      </c>
      <c r="M24" s="7" t="s">
        <v>41</v>
      </c>
    </row>
    <row r="25" spans="1:13">
      <c r="A25" s="19" t="s">
        <v>90</v>
      </c>
      <c r="B25" s="20"/>
      <c r="C25" s="20"/>
      <c r="D25" s="20"/>
      <c r="E25" s="20"/>
      <c r="F25" s="20"/>
      <c r="G25" s="20"/>
      <c r="H25" s="20"/>
      <c r="I25" s="20"/>
      <c r="J25" s="20"/>
      <c r="K25" s="21"/>
      <c r="L25" s="9">
        <f>SUM(L4:L24)</f>
        <v>13284</v>
      </c>
      <c r="M25" s="10"/>
    </row>
    <row r="26" spans="1:13">
      <c r="A26" s="11"/>
      <c r="B26"/>
      <c r="C26"/>
      <c r="D26"/>
      <c r="E26"/>
      <c r="F26"/>
      <c r="G26" s="4">
        <f>SUM(G4:G24)</f>
        <v>202</v>
      </c>
      <c r="H26" s="12"/>
      <c r="I26" s="12"/>
      <c r="J26" s="12"/>
      <c r="K26" s="12"/>
      <c r="L26" s="12"/>
      <c r="M26"/>
    </row>
    <row r="27" spans="1:13" s="3" customFormat="1" ht="30" customHeight="1">
      <c r="A27" s="17" t="s">
        <v>24</v>
      </c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8"/>
    </row>
    <row r="28" spans="1:13" s="3" customFormat="1" ht="30" customHeight="1">
      <c r="A28" s="17" t="s">
        <v>23</v>
      </c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8"/>
    </row>
  </sheetData>
  <sortState ref="B4:M24">
    <sortCondition ref="B4:B24"/>
    <sortCondition ref="C4:C24"/>
  </sortState>
  <mergeCells count="7">
    <mergeCell ref="J1:M1"/>
    <mergeCell ref="J2:M2"/>
    <mergeCell ref="A27:M27"/>
    <mergeCell ref="A28:M28"/>
    <mergeCell ref="A25:K25"/>
    <mergeCell ref="A1:I1"/>
    <mergeCell ref="A2:I2"/>
  </mergeCells>
  <conditionalFormatting sqref="C3:C24 C26">
    <cfRule type="duplicateValues" dxfId="0" priority="1"/>
  </conditionalFormatting>
  <pageMargins left="0.23622047244094491" right="0.23622047244094491" top="0.74803149606299213" bottom="0.74803149606299213" header="0.31496062992125984" footer="0.31496062992125984"/>
  <pageSetup scale="95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ARATA</dc:creator>
  <cp:lastModifiedBy>ARATA</cp:lastModifiedBy>
  <cp:lastPrinted>2025-10-24T14:26:48Z</cp:lastPrinted>
  <dcterms:created xsi:type="dcterms:W3CDTF">2025-10-24T14:24:14Z</dcterms:created>
  <dcterms:modified xsi:type="dcterms:W3CDTF">2025-11-19T12:31:48Z</dcterms:modified>
</cp:coreProperties>
</file>