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4" i="1"/>
  <c r="L18"/>
  <c r="L23"/>
  <c r="L31"/>
  <c r="L39"/>
  <c r="L8"/>
  <c r="L27"/>
  <c r="L32"/>
  <c r="L40"/>
  <c r="J6"/>
  <c r="J11"/>
  <c r="J13"/>
  <c r="J14"/>
  <c r="J15"/>
  <c r="J16"/>
  <c r="J17"/>
  <c r="J18"/>
  <c r="J20"/>
  <c r="J21"/>
  <c r="J22"/>
  <c r="J23"/>
  <c r="J24"/>
  <c r="J25"/>
  <c r="L25" s="1"/>
  <c r="J30"/>
  <c r="J31"/>
  <c r="J33"/>
  <c r="J35"/>
  <c r="J36"/>
  <c r="J39"/>
  <c r="J5"/>
  <c r="J7"/>
  <c r="J10"/>
  <c r="J8"/>
  <c r="J9"/>
  <c r="J12"/>
  <c r="L12" s="1"/>
  <c r="J19"/>
  <c r="L19" s="1"/>
  <c r="J27"/>
  <c r="J26"/>
  <c r="J28"/>
  <c r="J29"/>
  <c r="J32"/>
  <c r="J34"/>
  <c r="J37"/>
  <c r="J38"/>
  <c r="J40"/>
  <c r="J4"/>
  <c r="H6"/>
  <c r="L6" s="1"/>
  <c r="H11"/>
  <c r="L11" s="1"/>
  <c r="H13"/>
  <c r="L13" s="1"/>
  <c r="H14"/>
  <c r="H15"/>
  <c r="L15" s="1"/>
  <c r="H16"/>
  <c r="L16" s="1"/>
  <c r="H17"/>
  <c r="L17" s="1"/>
  <c r="H18"/>
  <c r="H20"/>
  <c r="L20" s="1"/>
  <c r="H21"/>
  <c r="L21" s="1"/>
  <c r="H22"/>
  <c r="L22" s="1"/>
  <c r="H23"/>
  <c r="H24"/>
  <c r="L24" s="1"/>
  <c r="H30"/>
  <c r="L30" s="1"/>
  <c r="H31"/>
  <c r="H33"/>
  <c r="L33" s="1"/>
  <c r="H35"/>
  <c r="L35" s="1"/>
  <c r="H36"/>
  <c r="L36" s="1"/>
  <c r="H39"/>
  <c r="H5"/>
  <c r="L5" s="1"/>
  <c r="H7"/>
  <c r="L7" s="1"/>
  <c r="H10"/>
  <c r="L10" s="1"/>
  <c r="H8"/>
  <c r="H9"/>
  <c r="L9" s="1"/>
  <c r="H27"/>
  <c r="H26"/>
  <c r="L26" s="1"/>
  <c r="H28"/>
  <c r="L28" s="1"/>
  <c r="H29"/>
  <c r="L29" s="1"/>
  <c r="H32"/>
  <c r="H34"/>
  <c r="L34" s="1"/>
  <c r="H37"/>
  <c r="L37" s="1"/>
  <c r="H38"/>
  <c r="L38" s="1"/>
  <c r="H40"/>
  <c r="H4"/>
  <c r="L4" s="1"/>
  <c r="L41" s="1"/>
</calcChain>
</file>

<file path=xl/sharedStrings.xml><?xml version="1.0" encoding="utf-8"?>
<sst xmlns="http://schemas.openxmlformats.org/spreadsheetml/2006/main" count="203" uniqueCount="125">
  <si>
    <t>INVOICE
ATC LOGISTICS,,8984191006
GST No:21CHVPB1842D2ZQ</t>
  </si>
  <si>
    <t>DD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</si>
  <si>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</si>
  <si>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</si>
  <si>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</si>
  <si>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</si>
  <si>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</si>
  <si>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BHUBANESWAR</t>
  </si>
  <si>
    <t>BALUGAON</t>
  </si>
  <si>
    <t>PANIKOILI</t>
  </si>
  <si>
    <t>JAJPUR TOWN</t>
  </si>
  <si>
    <t>DHENKANAL</t>
  </si>
  <si>
    <t>JATNI</t>
  </si>
  <si>
    <t>PURI</t>
  </si>
  <si>
    <t>JAJPUR ROAD</t>
  </si>
  <si>
    <t>BHADRAK</t>
  </si>
  <si>
    <t>JALESWAR</t>
  </si>
  <si>
    <t>BALASORE</t>
  </si>
  <si>
    <t>BARIPADA</t>
  </si>
  <si>
    <t>INV NO</t>
  </si>
  <si>
    <t>FROM</t>
  </si>
  <si>
    <t>TO</t>
  </si>
  <si>
    <t>CTC</t>
  </si>
  <si>
    <t>CASE</t>
  </si>
  <si>
    <t>RATE</t>
  </si>
  <si>
    <t>HAM</t>
  </si>
  <si>
    <t>LR</t>
  </si>
  <si>
    <t>AMOUNT</t>
  </si>
  <si>
    <t xml:space="preserve">KALINGA TRADERS 
Address:NARAYAN MISHRA LANE 585/A/4 MAHATAB ROADARUNODAYA MARKET,9437054266
GST No:21ABCPM1797K2ZJ
</t>
  </si>
  <si>
    <t>CH/09238</t>
  </si>
  <si>
    <t>CH/09312</t>
  </si>
  <si>
    <t>CH/09386</t>
  </si>
  <si>
    <t>CH/09411</t>
  </si>
  <si>
    <t>CH/09412</t>
  </si>
  <si>
    <t>CH/09414</t>
  </si>
  <si>
    <t>CH/09427</t>
  </si>
  <si>
    <t>CH/09432</t>
  </si>
  <si>
    <t>CH/09448</t>
  </si>
  <si>
    <t>CH/09462</t>
  </si>
  <si>
    <t>CH/09510</t>
  </si>
  <si>
    <t>CH/09511</t>
  </si>
  <si>
    <t>CH/09518</t>
  </si>
  <si>
    <t>CH/09519</t>
  </si>
  <si>
    <t>CH/09523</t>
  </si>
  <si>
    <t>CH/09601</t>
  </si>
  <si>
    <t>CH/09645</t>
  </si>
  <si>
    <t>CH/09659</t>
  </si>
  <si>
    <t>CH/09735</t>
  </si>
  <si>
    <t>CH/09749</t>
  </si>
  <si>
    <t>CH/09793</t>
  </si>
  <si>
    <t>DO/0615</t>
  </si>
  <si>
    <t>DO/0616</t>
  </si>
  <si>
    <t>DO/0619</t>
  </si>
  <si>
    <t>DO/0621</t>
  </si>
  <si>
    <t>DO/0627</t>
  </si>
  <si>
    <t>DO/0634</t>
  </si>
  <si>
    <t>DO/0637</t>
  </si>
  <si>
    <t>DO/0639</t>
  </si>
  <si>
    <t>DO/0640</t>
  </si>
  <si>
    <t>DO/0642</t>
  </si>
  <si>
    <t>DO/0643</t>
  </si>
  <si>
    <t>DO/0645</t>
  </si>
  <si>
    <t>DO/0646</t>
  </si>
  <si>
    <t>DO/0647</t>
  </si>
  <si>
    <t>DO/0648</t>
  </si>
  <si>
    <t>DO/0656</t>
  </si>
  <si>
    <t>01/3/2024</t>
  </si>
  <si>
    <t>02/3/2024</t>
  </si>
  <si>
    <t>06/3/2024</t>
  </si>
  <si>
    <t>07/3/2024</t>
  </si>
  <si>
    <t>08/3/2024</t>
  </si>
  <si>
    <t>09/3/2024</t>
  </si>
  <si>
    <t>11/3/2024</t>
  </si>
  <si>
    <t>13/3/2024</t>
  </si>
  <si>
    <t>16/3/2024</t>
  </si>
  <si>
    <t>18/3/2024</t>
  </si>
  <si>
    <t>19/3/2024</t>
  </si>
  <si>
    <t>21/3/2024</t>
  </si>
  <si>
    <t>22/3/2024</t>
  </si>
  <si>
    <t>25/3/2024</t>
  </si>
  <si>
    <t>03/3/2024</t>
  </si>
  <si>
    <t>14/3/2024</t>
  </si>
  <si>
    <t>15/3/2024</t>
  </si>
  <si>
    <t>29/3/2024</t>
  </si>
  <si>
    <t>1664</t>
  </si>
  <si>
    <t>1668</t>
  </si>
  <si>
    <t>1698</t>
  </si>
  <si>
    <t>1703</t>
  </si>
  <si>
    <t>1702</t>
  </si>
  <si>
    <t>1701</t>
  </si>
  <si>
    <t>1708</t>
  </si>
  <si>
    <t>1711</t>
  </si>
  <si>
    <t>1712</t>
  </si>
  <si>
    <t>1716</t>
  </si>
  <si>
    <t>1722</t>
  </si>
  <si>
    <t>1721</t>
  </si>
  <si>
    <t>1727</t>
  </si>
  <si>
    <t>1725</t>
  </si>
  <si>
    <t>1724</t>
  </si>
  <si>
    <t>1735</t>
  </si>
  <si>
    <t>1747</t>
  </si>
  <si>
    <t>1746</t>
  </si>
  <si>
    <t>1760</t>
  </si>
  <si>
    <t>1763</t>
  </si>
  <si>
    <t>1771</t>
  </si>
  <si>
    <t>1665</t>
  </si>
  <si>
    <t>1666</t>
  </si>
  <si>
    <t>1667</t>
  </si>
  <si>
    <t>1670</t>
  </si>
  <si>
    <t>1669</t>
  </si>
  <si>
    <t>1699</t>
  </si>
  <si>
    <t>1700</t>
  </si>
  <si>
    <t>1720</t>
  </si>
  <si>
    <t>1715</t>
  </si>
  <si>
    <t>1730</t>
  </si>
  <si>
    <t>1729</t>
  </si>
  <si>
    <t>1744</t>
  </si>
  <si>
    <t>1745</t>
  </si>
  <si>
    <t>1761</t>
  </si>
  <si>
    <t>1765</t>
  </si>
  <si>
    <t>1783</t>
  </si>
  <si>
    <t>TALCHER</t>
  </si>
  <si>
    <t>KENDRAPARA</t>
  </si>
  <si>
    <t>(RUPEES FOURTY TWO THOUSAND EIGHT HUNDRED FOUTY ONLY)</t>
  </si>
  <si>
    <t>Bill Date:31/03/2024
Bill #:INV-4707/23-24 
Total Amount:42840.00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</si>
</sst>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114300</xdr:rowOff>
    </xdr:from>
    <xdr:to>
      <xdr:col>7</xdr:col>
      <xdr:colOff>123824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14300"/>
          <a:ext cx="3743325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BILL/FEBRUARY,%202024%20ATC/KALINGA%20TRADERS%20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BHUBANESWAR</v>
          </cell>
          <cell r="F4" t="str">
            <v>1542</v>
          </cell>
          <cell r="G4">
            <v>7</v>
          </cell>
          <cell r="H4">
            <v>55</v>
          </cell>
        </row>
        <row r="5">
          <cell r="E5" t="str">
            <v>BARIPADA</v>
          </cell>
          <cell r="F5" t="str">
            <v>1559</v>
          </cell>
          <cell r="G5">
            <v>3</v>
          </cell>
          <cell r="H5">
            <v>65</v>
          </cell>
        </row>
        <row r="6">
          <cell r="E6" t="str">
            <v>BHADRAK</v>
          </cell>
          <cell r="F6" t="str">
            <v>1561</v>
          </cell>
          <cell r="G6">
            <v>20</v>
          </cell>
          <cell r="H6">
            <v>55</v>
          </cell>
        </row>
        <row r="7">
          <cell r="E7" t="str">
            <v>JATNI</v>
          </cell>
          <cell r="F7" t="str">
            <v>1562</v>
          </cell>
          <cell r="G7">
            <v>18</v>
          </cell>
          <cell r="H7">
            <v>55</v>
          </cell>
        </row>
        <row r="8">
          <cell r="E8" t="str">
            <v>BASANTIA</v>
          </cell>
          <cell r="F8" t="str">
            <v>1564</v>
          </cell>
          <cell r="G8">
            <v>20</v>
          </cell>
          <cell r="H8">
            <v>65</v>
          </cell>
        </row>
        <row r="9">
          <cell r="E9" t="str">
            <v>BALASORE</v>
          </cell>
          <cell r="F9" t="str">
            <v>1563</v>
          </cell>
          <cell r="G9">
            <v>42</v>
          </cell>
          <cell r="H9">
            <v>65</v>
          </cell>
        </row>
        <row r="10">
          <cell r="E10" t="str">
            <v>PURI</v>
          </cell>
          <cell r="F10" t="str">
            <v>1577</v>
          </cell>
          <cell r="G10">
            <v>38</v>
          </cell>
          <cell r="H10">
            <v>55</v>
          </cell>
        </row>
        <row r="11">
          <cell r="E11" t="str">
            <v>JAJPUR ROAD</v>
          </cell>
          <cell r="F11" t="str">
            <v>1576</v>
          </cell>
          <cell r="G11">
            <v>37</v>
          </cell>
          <cell r="H11">
            <v>55</v>
          </cell>
        </row>
        <row r="12">
          <cell r="E12" t="str">
            <v>PANIKOILI</v>
          </cell>
          <cell r="F12" t="str">
            <v>1573</v>
          </cell>
          <cell r="G12">
            <v>15</v>
          </cell>
          <cell r="H12">
            <v>55</v>
          </cell>
        </row>
        <row r="13">
          <cell r="E13" t="str">
            <v>BHADRAK</v>
          </cell>
          <cell r="F13" t="str">
            <v>1574</v>
          </cell>
          <cell r="G13">
            <v>10</v>
          </cell>
          <cell r="H13">
            <v>55</v>
          </cell>
        </row>
        <row r="14">
          <cell r="E14" t="str">
            <v>JALESWAR</v>
          </cell>
          <cell r="F14" t="str">
            <v>1571</v>
          </cell>
          <cell r="G14">
            <v>14</v>
          </cell>
          <cell r="H14">
            <v>65</v>
          </cell>
        </row>
        <row r="15">
          <cell r="E15" t="str">
            <v>BASANTIA</v>
          </cell>
          <cell r="F15" t="str">
            <v>1575</v>
          </cell>
          <cell r="G15">
            <v>10</v>
          </cell>
          <cell r="H15">
            <v>65</v>
          </cell>
        </row>
        <row r="16">
          <cell r="E16" t="str">
            <v>BHADRAK</v>
          </cell>
          <cell r="F16" t="str">
            <v>1572</v>
          </cell>
          <cell r="G16">
            <v>15</v>
          </cell>
          <cell r="H16">
            <v>55</v>
          </cell>
        </row>
        <row r="17">
          <cell r="E17" t="str">
            <v>JATNI</v>
          </cell>
          <cell r="F17" t="str">
            <v>1580</v>
          </cell>
          <cell r="G17">
            <v>17</v>
          </cell>
          <cell r="H17">
            <v>55</v>
          </cell>
        </row>
        <row r="18">
          <cell r="E18" t="str">
            <v>NAYAGARH</v>
          </cell>
          <cell r="F18" t="str">
            <v>1581</v>
          </cell>
          <cell r="G18">
            <v>15</v>
          </cell>
          <cell r="H18">
            <v>55</v>
          </cell>
        </row>
        <row r="19">
          <cell r="E19" t="str">
            <v>JAJPUR TOWN</v>
          </cell>
          <cell r="F19" t="str">
            <v>1592</v>
          </cell>
          <cell r="G19">
            <v>18</v>
          </cell>
          <cell r="H19">
            <v>55</v>
          </cell>
        </row>
        <row r="20">
          <cell r="E20" t="str">
            <v>DHENKANAL</v>
          </cell>
          <cell r="F20" t="str">
            <v>1593</v>
          </cell>
          <cell r="G20">
            <v>42</v>
          </cell>
          <cell r="H20">
            <v>55</v>
          </cell>
        </row>
        <row r="21">
          <cell r="E21" t="str">
            <v>JATNI</v>
          </cell>
          <cell r="F21" t="str">
            <v>1595</v>
          </cell>
          <cell r="G21">
            <v>10</v>
          </cell>
          <cell r="H21">
            <v>55</v>
          </cell>
        </row>
        <row r="22">
          <cell r="E22" t="str">
            <v>BHUBANESWAR</v>
          </cell>
          <cell r="F22" t="str">
            <v>1594</v>
          </cell>
          <cell r="G22">
            <v>8</v>
          </cell>
          <cell r="H22">
            <v>55</v>
          </cell>
        </row>
        <row r="23">
          <cell r="E23" t="str">
            <v>BALASORE</v>
          </cell>
          <cell r="F23" t="str">
            <v>1596</v>
          </cell>
          <cell r="G23">
            <v>10</v>
          </cell>
          <cell r="H23">
            <v>65</v>
          </cell>
        </row>
        <row r="24">
          <cell r="E24" t="str">
            <v>BHADRAK</v>
          </cell>
          <cell r="F24" t="str">
            <v>1597</v>
          </cell>
          <cell r="G24">
            <v>28</v>
          </cell>
          <cell r="H24">
            <v>55</v>
          </cell>
        </row>
        <row r="25">
          <cell r="E25" t="str">
            <v>JATNI</v>
          </cell>
          <cell r="F25" t="str">
            <v>1602</v>
          </cell>
          <cell r="G25">
            <v>17</v>
          </cell>
          <cell r="H25">
            <v>55</v>
          </cell>
        </row>
        <row r="26">
          <cell r="E26" t="str">
            <v>PANIKOILI</v>
          </cell>
          <cell r="F26" t="str">
            <v>1603</v>
          </cell>
          <cell r="G26">
            <v>33</v>
          </cell>
          <cell r="H26">
            <v>55</v>
          </cell>
        </row>
        <row r="27">
          <cell r="E27" t="str">
            <v>PURI</v>
          </cell>
          <cell r="F27" t="str">
            <v>1604</v>
          </cell>
          <cell r="G27">
            <v>22</v>
          </cell>
          <cell r="H27">
            <v>55</v>
          </cell>
        </row>
        <row r="28">
          <cell r="E28" t="str">
            <v>JAJPUR TOWN</v>
          </cell>
          <cell r="F28" t="str">
            <v>1607</v>
          </cell>
          <cell r="G28">
            <v>8</v>
          </cell>
          <cell r="H28">
            <v>55</v>
          </cell>
        </row>
        <row r="29">
          <cell r="E29" t="str">
            <v>DHENKANAL</v>
          </cell>
          <cell r="F29" t="str">
            <v>1608</v>
          </cell>
          <cell r="G29">
            <v>3</v>
          </cell>
          <cell r="H29">
            <v>55</v>
          </cell>
        </row>
        <row r="30">
          <cell r="E30" t="str">
            <v>BALUGAON</v>
          </cell>
          <cell r="F30" t="str">
            <v>1606</v>
          </cell>
          <cell r="G30">
            <v>26</v>
          </cell>
          <cell r="H30">
            <v>55</v>
          </cell>
        </row>
        <row r="31">
          <cell r="E31" t="str">
            <v>BARIPADA</v>
          </cell>
          <cell r="F31" t="str">
            <v>1609</v>
          </cell>
          <cell r="G31">
            <v>10</v>
          </cell>
          <cell r="H31">
            <v>65</v>
          </cell>
        </row>
        <row r="32">
          <cell r="E32" t="str">
            <v>BHADRAK</v>
          </cell>
          <cell r="F32" t="str">
            <v>1613</v>
          </cell>
          <cell r="G32">
            <v>14</v>
          </cell>
          <cell r="H32">
            <v>55</v>
          </cell>
        </row>
        <row r="33">
          <cell r="E33" t="str">
            <v>JALESWAR</v>
          </cell>
          <cell r="F33" t="str">
            <v>1611</v>
          </cell>
          <cell r="G33">
            <v>21</v>
          </cell>
          <cell r="H33">
            <v>65</v>
          </cell>
        </row>
        <row r="34">
          <cell r="E34" t="str">
            <v>ANGUL</v>
          </cell>
          <cell r="F34" t="str">
            <v>1612</v>
          </cell>
          <cell r="G34">
            <v>16</v>
          </cell>
          <cell r="H34">
            <v>55</v>
          </cell>
        </row>
        <row r="35">
          <cell r="E35" t="str">
            <v>BALICHANDRAPUR</v>
          </cell>
          <cell r="F35" t="str">
            <v>1615</v>
          </cell>
          <cell r="G35">
            <v>25</v>
          </cell>
          <cell r="H35">
            <v>55</v>
          </cell>
        </row>
        <row r="36">
          <cell r="E36" t="str">
            <v>BHADRAK</v>
          </cell>
          <cell r="F36" t="str">
            <v>1619</v>
          </cell>
          <cell r="G36">
            <v>8</v>
          </cell>
          <cell r="H36">
            <v>55</v>
          </cell>
        </row>
        <row r="37">
          <cell r="E37" t="str">
            <v>BARIPADA</v>
          </cell>
          <cell r="F37" t="str">
            <v>1618</v>
          </cell>
          <cell r="G37">
            <v>2</v>
          </cell>
          <cell r="H37">
            <v>65</v>
          </cell>
        </row>
        <row r="38">
          <cell r="E38" t="str">
            <v>BALUGAON</v>
          </cell>
          <cell r="F38" t="str">
            <v>1620</v>
          </cell>
          <cell r="G38">
            <v>6</v>
          </cell>
          <cell r="H38">
            <v>55</v>
          </cell>
        </row>
        <row r="39">
          <cell r="E39" t="str">
            <v>BHUBANESWAR</v>
          </cell>
          <cell r="F39" t="str">
            <v>1625</v>
          </cell>
          <cell r="G39">
            <v>8</v>
          </cell>
          <cell r="H39">
            <v>55</v>
          </cell>
        </row>
        <row r="40">
          <cell r="E40" t="str">
            <v>JATNI</v>
          </cell>
          <cell r="F40" t="str">
            <v>1628</v>
          </cell>
          <cell r="G40">
            <v>10</v>
          </cell>
          <cell r="H40">
            <v>55</v>
          </cell>
        </row>
        <row r="41">
          <cell r="E41" t="str">
            <v>BHADRAK</v>
          </cell>
          <cell r="F41" t="str">
            <v>1629</v>
          </cell>
          <cell r="G41">
            <v>17</v>
          </cell>
          <cell r="H41">
            <v>55</v>
          </cell>
        </row>
        <row r="42">
          <cell r="E42" t="str">
            <v>KARANJIA</v>
          </cell>
          <cell r="F42" t="str">
            <v>1631</v>
          </cell>
          <cell r="G42">
            <v>8</v>
          </cell>
          <cell r="H42">
            <v>65</v>
          </cell>
        </row>
        <row r="43">
          <cell r="E43" t="str">
            <v>CHANDPUR</v>
          </cell>
          <cell r="F43" t="str">
            <v>1624</v>
          </cell>
          <cell r="G43">
            <v>11</v>
          </cell>
          <cell r="H43">
            <v>55</v>
          </cell>
        </row>
        <row r="44">
          <cell r="E44" t="str">
            <v>BARIPADA</v>
          </cell>
          <cell r="F44" t="str">
            <v>1633</v>
          </cell>
          <cell r="G44">
            <v>3</v>
          </cell>
          <cell r="H44">
            <v>65</v>
          </cell>
        </row>
        <row r="45">
          <cell r="E45" t="str">
            <v>BHADRAK</v>
          </cell>
          <cell r="F45" t="str">
            <v>1637</v>
          </cell>
          <cell r="G45">
            <v>5</v>
          </cell>
          <cell r="H45">
            <v>55</v>
          </cell>
        </row>
        <row r="46">
          <cell r="E46" t="str">
            <v>BASANTIA</v>
          </cell>
          <cell r="F46" t="str">
            <v>1638</v>
          </cell>
          <cell r="G46">
            <v>16</v>
          </cell>
          <cell r="H46">
            <v>65</v>
          </cell>
        </row>
        <row r="47">
          <cell r="E47" t="str">
            <v>BASANTIA</v>
          </cell>
          <cell r="F47" t="str">
            <v>1639</v>
          </cell>
          <cell r="G47">
            <v>4</v>
          </cell>
          <cell r="H47">
            <v>65</v>
          </cell>
        </row>
        <row r="48">
          <cell r="E48" t="str">
            <v>PURI</v>
          </cell>
          <cell r="F48" t="str">
            <v>1646</v>
          </cell>
          <cell r="G48">
            <v>48</v>
          </cell>
          <cell r="H48">
            <v>55</v>
          </cell>
        </row>
        <row r="49">
          <cell r="E49" t="str">
            <v>BHADRAK</v>
          </cell>
          <cell r="F49" t="str">
            <v>1647</v>
          </cell>
          <cell r="G49">
            <v>17</v>
          </cell>
          <cell r="H49">
            <v>55</v>
          </cell>
        </row>
        <row r="50">
          <cell r="E50" t="str">
            <v>PURI</v>
          </cell>
          <cell r="F50" t="str">
            <v>1656</v>
          </cell>
          <cell r="G50">
            <v>15</v>
          </cell>
          <cell r="H50">
            <v>55</v>
          </cell>
        </row>
        <row r="51">
          <cell r="E51" t="str">
            <v>JATNI</v>
          </cell>
          <cell r="F51" t="str">
            <v>1659</v>
          </cell>
          <cell r="G51">
            <v>12</v>
          </cell>
          <cell r="H51">
            <v>55</v>
          </cell>
        </row>
        <row r="52">
          <cell r="E52" t="str">
            <v>JALESWAR</v>
          </cell>
          <cell r="F52" t="str">
            <v>1658</v>
          </cell>
          <cell r="G52">
            <v>5</v>
          </cell>
          <cell r="H52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28" workbookViewId="0">
      <selection activeCell="P39" sqref="P3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86.25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2" customHeight="1">
      <c r="A2" s="16" t="s">
        <v>28</v>
      </c>
      <c r="B2" s="17"/>
      <c r="C2" s="17"/>
      <c r="D2" s="17"/>
      <c r="E2" s="17"/>
      <c r="F2" s="17"/>
      <c r="G2" s="17"/>
      <c r="H2" s="18"/>
      <c r="I2" s="19" t="s">
        <v>124</v>
      </c>
      <c r="J2" s="19"/>
      <c r="K2" s="19"/>
      <c r="L2" s="19"/>
    </row>
    <row r="3" spans="1:12" s="3" customFormat="1">
      <c r="A3" s="5" t="s">
        <v>4</v>
      </c>
      <c r="B3" s="5" t="s">
        <v>5</v>
      </c>
      <c r="C3" s="5" t="s">
        <v>6</v>
      </c>
      <c r="D3" s="5" t="s">
        <v>20</v>
      </c>
      <c r="E3" s="5" t="s">
        <v>21</v>
      </c>
      <c r="F3" s="5" t="s">
        <v>19</v>
      </c>
      <c r="G3" s="5" t="s">
        <v>23</v>
      </c>
      <c r="H3" s="7" t="s">
        <v>24</v>
      </c>
      <c r="I3" s="7" t="s">
        <v>25</v>
      </c>
      <c r="J3" s="7" t="s">
        <v>1</v>
      </c>
      <c r="K3" s="7" t="s">
        <v>26</v>
      </c>
      <c r="L3" s="7" t="s">
        <v>27</v>
      </c>
    </row>
    <row r="4" spans="1:12">
      <c r="A4" s="4">
        <v>1</v>
      </c>
      <c r="B4" s="8" t="s">
        <v>66</v>
      </c>
      <c r="C4" s="8" t="s">
        <v>29</v>
      </c>
      <c r="D4" s="9" t="s">
        <v>22</v>
      </c>
      <c r="E4" s="4" t="s">
        <v>15</v>
      </c>
      <c r="F4" s="8" t="s">
        <v>84</v>
      </c>
      <c r="G4" s="8">
        <v>10</v>
      </c>
      <c r="H4" s="6">
        <f>VLOOKUP(E4,[1]Invoice!$E$4:$H$52,4,FALSE)</f>
        <v>55</v>
      </c>
      <c r="I4" s="6">
        <v>0</v>
      </c>
      <c r="J4" s="6">
        <f t="shared" ref="J4:J40" si="0">G4*10</f>
        <v>100</v>
      </c>
      <c r="K4" s="6">
        <v>25</v>
      </c>
      <c r="L4" s="6">
        <f t="shared" ref="L4:L40" si="1">G4*H4+I4+J4+K4</f>
        <v>675</v>
      </c>
    </row>
    <row r="5" spans="1:12">
      <c r="A5" s="4">
        <v>2</v>
      </c>
      <c r="B5" s="8" t="s">
        <v>66</v>
      </c>
      <c r="C5" s="8" t="s">
        <v>50</v>
      </c>
      <c r="D5" s="9" t="s">
        <v>22</v>
      </c>
      <c r="E5" s="4" t="s">
        <v>9</v>
      </c>
      <c r="F5" s="8" t="s">
        <v>105</v>
      </c>
      <c r="G5" s="8">
        <v>12</v>
      </c>
      <c r="H5" s="6">
        <f>VLOOKUP(E5,[1]Invoice!$E$4:$H$52,4,FALSE)</f>
        <v>55</v>
      </c>
      <c r="I5" s="6">
        <v>0</v>
      </c>
      <c r="J5" s="6">
        <f t="shared" si="0"/>
        <v>120</v>
      </c>
      <c r="K5" s="6">
        <v>25</v>
      </c>
      <c r="L5" s="6">
        <f t="shared" si="1"/>
        <v>805</v>
      </c>
    </row>
    <row r="6" spans="1:12">
      <c r="A6" s="4">
        <v>3</v>
      </c>
      <c r="B6" s="8" t="s">
        <v>67</v>
      </c>
      <c r="C6" s="8" t="s">
        <v>30</v>
      </c>
      <c r="D6" s="9" t="s">
        <v>22</v>
      </c>
      <c r="E6" s="4" t="s">
        <v>17</v>
      </c>
      <c r="F6" s="8" t="s">
        <v>85</v>
      </c>
      <c r="G6" s="8">
        <v>34</v>
      </c>
      <c r="H6" s="6">
        <f>VLOOKUP(E6,[1]Invoice!$E$4:$H$52,4,FALSE)</f>
        <v>65</v>
      </c>
      <c r="I6" s="6">
        <v>0</v>
      </c>
      <c r="J6" s="6">
        <f t="shared" si="0"/>
        <v>340</v>
      </c>
      <c r="K6" s="6">
        <v>25</v>
      </c>
      <c r="L6" s="6">
        <f t="shared" si="1"/>
        <v>2575</v>
      </c>
    </row>
    <row r="7" spans="1:12">
      <c r="A7" s="4">
        <v>4</v>
      </c>
      <c r="B7" s="8" t="s">
        <v>67</v>
      </c>
      <c r="C7" s="8" t="s">
        <v>51</v>
      </c>
      <c r="D7" s="9" t="s">
        <v>22</v>
      </c>
      <c r="E7" s="4" t="s">
        <v>10</v>
      </c>
      <c r="F7" s="8" t="s">
        <v>106</v>
      </c>
      <c r="G7" s="8">
        <v>23</v>
      </c>
      <c r="H7" s="6">
        <f>VLOOKUP(E7,[1]Invoice!$E$4:$H$52,4,FALSE)</f>
        <v>55</v>
      </c>
      <c r="I7" s="6">
        <v>0</v>
      </c>
      <c r="J7" s="6">
        <f t="shared" si="0"/>
        <v>230</v>
      </c>
      <c r="K7" s="6">
        <v>25</v>
      </c>
      <c r="L7" s="6">
        <f t="shared" si="1"/>
        <v>1520</v>
      </c>
    </row>
    <row r="8" spans="1:12">
      <c r="A8" s="4">
        <v>5</v>
      </c>
      <c r="B8" s="8" t="s">
        <v>67</v>
      </c>
      <c r="C8" s="8" t="s">
        <v>53</v>
      </c>
      <c r="D8" s="9" t="s">
        <v>22</v>
      </c>
      <c r="E8" s="4" t="s">
        <v>12</v>
      </c>
      <c r="F8" s="8" t="s">
        <v>108</v>
      </c>
      <c r="G8" s="8">
        <v>16</v>
      </c>
      <c r="H8" s="6">
        <f>VLOOKUP(E8,[1]Invoice!$E$4:$H$52,4,FALSE)</f>
        <v>55</v>
      </c>
      <c r="I8" s="6">
        <v>0</v>
      </c>
      <c r="J8" s="6">
        <f t="shared" si="0"/>
        <v>160</v>
      </c>
      <c r="K8" s="6">
        <v>25</v>
      </c>
      <c r="L8" s="6">
        <f t="shared" si="1"/>
        <v>1065</v>
      </c>
    </row>
    <row r="9" spans="1:12">
      <c r="A9" s="4">
        <v>6</v>
      </c>
      <c r="B9" s="8" t="s">
        <v>67</v>
      </c>
      <c r="C9" s="8" t="s">
        <v>54</v>
      </c>
      <c r="D9" s="9" t="s">
        <v>22</v>
      </c>
      <c r="E9" s="4" t="s">
        <v>7</v>
      </c>
      <c r="F9" s="8" t="s">
        <v>109</v>
      </c>
      <c r="G9" s="8">
        <v>10</v>
      </c>
      <c r="H9" s="6">
        <f>VLOOKUP(E9,[1]Invoice!$E$4:$H$52,4,FALSE)</f>
        <v>55</v>
      </c>
      <c r="I9" s="6">
        <v>0</v>
      </c>
      <c r="J9" s="6">
        <f t="shared" si="0"/>
        <v>100</v>
      </c>
      <c r="K9" s="6">
        <v>25</v>
      </c>
      <c r="L9" s="6">
        <f t="shared" si="1"/>
        <v>675</v>
      </c>
    </row>
    <row r="10" spans="1:12">
      <c r="A10" s="4">
        <v>7</v>
      </c>
      <c r="B10" s="8" t="s">
        <v>80</v>
      </c>
      <c r="C10" s="8" t="s">
        <v>52</v>
      </c>
      <c r="D10" s="9" t="s">
        <v>22</v>
      </c>
      <c r="E10" s="4" t="s">
        <v>14</v>
      </c>
      <c r="F10" s="8" t="s">
        <v>107</v>
      </c>
      <c r="G10" s="8">
        <v>43</v>
      </c>
      <c r="H10" s="6">
        <f>VLOOKUP(E10,[1]Invoice!$E$4:$H$52,4,FALSE)</f>
        <v>55</v>
      </c>
      <c r="I10" s="6">
        <v>0</v>
      </c>
      <c r="J10" s="6">
        <f t="shared" si="0"/>
        <v>430</v>
      </c>
      <c r="K10" s="6">
        <v>25</v>
      </c>
      <c r="L10" s="6">
        <f t="shared" si="1"/>
        <v>2820</v>
      </c>
    </row>
    <row r="11" spans="1:12">
      <c r="A11" s="4">
        <v>8</v>
      </c>
      <c r="B11" s="8" t="s">
        <v>68</v>
      </c>
      <c r="C11" s="8" t="s">
        <v>31</v>
      </c>
      <c r="D11" s="9" t="s">
        <v>22</v>
      </c>
      <c r="E11" s="4" t="s">
        <v>15</v>
      </c>
      <c r="F11" s="8" t="s">
        <v>86</v>
      </c>
      <c r="G11" s="8">
        <v>10</v>
      </c>
      <c r="H11" s="6">
        <f>VLOOKUP(E11,[1]Invoice!$E$4:$H$52,4,FALSE)</f>
        <v>55</v>
      </c>
      <c r="I11" s="6">
        <v>0</v>
      </c>
      <c r="J11" s="6">
        <f t="shared" si="0"/>
        <v>100</v>
      </c>
      <c r="K11" s="6">
        <v>25</v>
      </c>
      <c r="L11" s="6">
        <f t="shared" si="1"/>
        <v>675</v>
      </c>
    </row>
    <row r="12" spans="1:12">
      <c r="A12" s="4">
        <v>9</v>
      </c>
      <c r="B12" s="8" t="s">
        <v>68</v>
      </c>
      <c r="C12" s="8" t="s">
        <v>55</v>
      </c>
      <c r="D12" s="9" t="s">
        <v>22</v>
      </c>
      <c r="E12" s="4" t="s">
        <v>122</v>
      </c>
      <c r="F12" s="8" t="s">
        <v>110</v>
      </c>
      <c r="G12" s="8">
        <v>17</v>
      </c>
      <c r="H12" s="6">
        <v>55</v>
      </c>
      <c r="I12" s="6">
        <v>0</v>
      </c>
      <c r="J12" s="6">
        <f t="shared" si="0"/>
        <v>170</v>
      </c>
      <c r="K12" s="6">
        <v>25</v>
      </c>
      <c r="L12" s="6">
        <f t="shared" si="1"/>
        <v>1130</v>
      </c>
    </row>
    <row r="13" spans="1:12">
      <c r="A13" s="4">
        <v>10</v>
      </c>
      <c r="B13" s="8" t="s">
        <v>69</v>
      </c>
      <c r="C13" s="8" t="s">
        <v>32</v>
      </c>
      <c r="D13" s="9" t="s">
        <v>22</v>
      </c>
      <c r="E13" s="4" t="s">
        <v>15</v>
      </c>
      <c r="F13" s="8" t="s">
        <v>87</v>
      </c>
      <c r="G13" s="8">
        <v>5</v>
      </c>
      <c r="H13" s="6">
        <f>VLOOKUP(E13,[1]Invoice!$E$4:$H$52,4,FALSE)</f>
        <v>55</v>
      </c>
      <c r="I13" s="6">
        <v>0</v>
      </c>
      <c r="J13" s="6">
        <f t="shared" si="0"/>
        <v>50</v>
      </c>
      <c r="K13" s="6">
        <v>25</v>
      </c>
      <c r="L13" s="6">
        <f t="shared" si="1"/>
        <v>350</v>
      </c>
    </row>
    <row r="14" spans="1:12">
      <c r="A14" s="4">
        <v>11</v>
      </c>
      <c r="B14" s="8" t="s">
        <v>69</v>
      </c>
      <c r="C14" s="8" t="s">
        <v>33</v>
      </c>
      <c r="D14" s="9" t="s">
        <v>22</v>
      </c>
      <c r="E14" s="4" t="s">
        <v>15</v>
      </c>
      <c r="F14" s="8" t="s">
        <v>88</v>
      </c>
      <c r="G14" s="8">
        <v>12</v>
      </c>
      <c r="H14" s="6">
        <f>VLOOKUP(E14,[1]Invoice!$E$4:$H$52,4,FALSE)</f>
        <v>55</v>
      </c>
      <c r="I14" s="6">
        <v>0</v>
      </c>
      <c r="J14" s="6">
        <f t="shared" si="0"/>
        <v>120</v>
      </c>
      <c r="K14" s="6">
        <v>25</v>
      </c>
      <c r="L14" s="6">
        <f t="shared" si="1"/>
        <v>805</v>
      </c>
    </row>
    <row r="15" spans="1:12">
      <c r="A15" s="4">
        <v>12</v>
      </c>
      <c r="B15" s="8" t="s">
        <v>69</v>
      </c>
      <c r="C15" s="8" t="s">
        <v>34</v>
      </c>
      <c r="D15" s="9" t="s">
        <v>22</v>
      </c>
      <c r="E15" s="4" t="s">
        <v>16</v>
      </c>
      <c r="F15" s="8" t="s">
        <v>89</v>
      </c>
      <c r="G15" s="8">
        <v>16</v>
      </c>
      <c r="H15" s="6">
        <f>VLOOKUP(E15,[1]Invoice!$E$4:$H$52,4,FALSE)</f>
        <v>65</v>
      </c>
      <c r="I15" s="6">
        <v>0</v>
      </c>
      <c r="J15" s="6">
        <f t="shared" si="0"/>
        <v>160</v>
      </c>
      <c r="K15" s="6">
        <v>25</v>
      </c>
      <c r="L15" s="6">
        <f t="shared" si="1"/>
        <v>1225</v>
      </c>
    </row>
    <row r="16" spans="1:12">
      <c r="A16" s="4">
        <v>13</v>
      </c>
      <c r="B16" s="8" t="s">
        <v>70</v>
      </c>
      <c r="C16" s="8" t="s">
        <v>35</v>
      </c>
      <c r="D16" s="9" t="s">
        <v>22</v>
      </c>
      <c r="E16" s="4" t="s">
        <v>15</v>
      </c>
      <c r="F16" s="8" t="s">
        <v>90</v>
      </c>
      <c r="G16" s="8">
        <v>15</v>
      </c>
      <c r="H16" s="6">
        <f>VLOOKUP(E16,[1]Invoice!$E$4:$H$52,4,FALSE)</f>
        <v>55</v>
      </c>
      <c r="I16" s="6">
        <v>0</v>
      </c>
      <c r="J16" s="6">
        <f t="shared" si="0"/>
        <v>150</v>
      </c>
      <c r="K16" s="6">
        <v>25</v>
      </c>
      <c r="L16" s="6">
        <f t="shared" si="1"/>
        <v>1000</v>
      </c>
    </row>
    <row r="17" spans="1:12">
      <c r="A17" s="4">
        <v>14</v>
      </c>
      <c r="B17" s="8" t="s">
        <v>71</v>
      </c>
      <c r="C17" s="8" t="s">
        <v>36</v>
      </c>
      <c r="D17" s="9" t="s">
        <v>22</v>
      </c>
      <c r="E17" s="4" t="s">
        <v>18</v>
      </c>
      <c r="F17" s="8" t="s">
        <v>91</v>
      </c>
      <c r="G17" s="8">
        <v>10</v>
      </c>
      <c r="H17" s="6">
        <f>VLOOKUP(E17,[1]Invoice!$E$4:$H$52,4,FALSE)</f>
        <v>65</v>
      </c>
      <c r="I17" s="6">
        <v>0</v>
      </c>
      <c r="J17" s="6">
        <f t="shared" si="0"/>
        <v>100</v>
      </c>
      <c r="K17" s="6">
        <v>25</v>
      </c>
      <c r="L17" s="6">
        <f t="shared" si="1"/>
        <v>775</v>
      </c>
    </row>
    <row r="18" spans="1:12">
      <c r="A18" s="4">
        <v>15</v>
      </c>
      <c r="B18" s="8" t="s">
        <v>71</v>
      </c>
      <c r="C18" s="8" t="s">
        <v>37</v>
      </c>
      <c r="D18" s="9" t="s">
        <v>22</v>
      </c>
      <c r="E18" s="4" t="s">
        <v>18</v>
      </c>
      <c r="F18" s="8" t="s">
        <v>92</v>
      </c>
      <c r="G18" s="8">
        <v>3</v>
      </c>
      <c r="H18" s="6">
        <f>VLOOKUP(E18,[1]Invoice!$E$4:$H$52,4,FALSE)</f>
        <v>65</v>
      </c>
      <c r="I18" s="6">
        <v>0</v>
      </c>
      <c r="J18" s="6">
        <f t="shared" si="0"/>
        <v>30</v>
      </c>
      <c r="K18" s="6">
        <v>25</v>
      </c>
      <c r="L18" s="6">
        <f t="shared" si="1"/>
        <v>250</v>
      </c>
    </row>
    <row r="19" spans="1:12">
      <c r="A19" s="4">
        <v>16</v>
      </c>
      <c r="B19" s="8" t="s">
        <v>71</v>
      </c>
      <c r="C19" s="8" t="s">
        <v>56</v>
      </c>
      <c r="D19" s="9" t="s">
        <v>22</v>
      </c>
      <c r="E19" s="4" t="s">
        <v>122</v>
      </c>
      <c r="F19" s="8" t="s">
        <v>111</v>
      </c>
      <c r="G19" s="8">
        <v>6</v>
      </c>
      <c r="H19" s="6">
        <v>55</v>
      </c>
      <c r="I19" s="6">
        <v>0</v>
      </c>
      <c r="J19" s="6">
        <f t="shared" si="0"/>
        <v>60</v>
      </c>
      <c r="K19" s="6">
        <v>25</v>
      </c>
      <c r="L19" s="6">
        <f t="shared" si="1"/>
        <v>415</v>
      </c>
    </row>
    <row r="20" spans="1:12">
      <c r="A20" s="4">
        <v>17</v>
      </c>
      <c r="B20" s="8" t="s">
        <v>72</v>
      </c>
      <c r="C20" s="8" t="s">
        <v>38</v>
      </c>
      <c r="D20" s="9" t="s">
        <v>22</v>
      </c>
      <c r="E20" s="4" t="s">
        <v>16</v>
      </c>
      <c r="F20" s="8" t="s">
        <v>93</v>
      </c>
      <c r="G20" s="8">
        <v>9</v>
      </c>
      <c r="H20" s="6">
        <f>VLOOKUP(E20,[1]Invoice!$E$4:$H$52,4,FALSE)</f>
        <v>65</v>
      </c>
      <c r="I20" s="6">
        <v>0</v>
      </c>
      <c r="J20" s="6">
        <f t="shared" si="0"/>
        <v>90</v>
      </c>
      <c r="K20" s="6">
        <v>25</v>
      </c>
      <c r="L20" s="6">
        <f t="shared" si="1"/>
        <v>700</v>
      </c>
    </row>
    <row r="21" spans="1:12">
      <c r="A21" s="4">
        <v>18</v>
      </c>
      <c r="B21" s="8" t="s">
        <v>73</v>
      </c>
      <c r="C21" s="8" t="s">
        <v>39</v>
      </c>
      <c r="D21" s="9" t="s">
        <v>22</v>
      </c>
      <c r="E21" s="4" t="s">
        <v>17</v>
      </c>
      <c r="F21" s="8" t="s">
        <v>94</v>
      </c>
      <c r="G21" s="8">
        <v>12</v>
      </c>
      <c r="H21" s="6">
        <f>VLOOKUP(E21,[1]Invoice!$E$4:$H$52,4,FALSE)</f>
        <v>65</v>
      </c>
      <c r="I21" s="6">
        <v>0</v>
      </c>
      <c r="J21" s="6">
        <f t="shared" si="0"/>
        <v>120</v>
      </c>
      <c r="K21" s="6">
        <v>25</v>
      </c>
      <c r="L21" s="6">
        <f t="shared" si="1"/>
        <v>925</v>
      </c>
    </row>
    <row r="22" spans="1:12">
      <c r="A22" s="4">
        <v>19</v>
      </c>
      <c r="B22" s="8" t="s">
        <v>73</v>
      </c>
      <c r="C22" s="8" t="s">
        <v>40</v>
      </c>
      <c r="D22" s="9" t="s">
        <v>22</v>
      </c>
      <c r="E22" s="4" t="s">
        <v>16</v>
      </c>
      <c r="F22" s="8" t="s">
        <v>95</v>
      </c>
      <c r="G22" s="8">
        <v>10</v>
      </c>
      <c r="H22" s="6">
        <f>VLOOKUP(E22,[1]Invoice!$E$4:$H$52,4,FALSE)</f>
        <v>65</v>
      </c>
      <c r="I22" s="6">
        <v>0</v>
      </c>
      <c r="J22" s="6">
        <f t="shared" si="0"/>
        <v>100</v>
      </c>
      <c r="K22" s="6">
        <v>25</v>
      </c>
      <c r="L22" s="6">
        <f t="shared" si="1"/>
        <v>775</v>
      </c>
    </row>
    <row r="23" spans="1:12">
      <c r="A23" s="4">
        <v>20</v>
      </c>
      <c r="B23" s="8" t="s">
        <v>73</v>
      </c>
      <c r="C23" s="8" t="s">
        <v>41</v>
      </c>
      <c r="D23" s="9" t="s">
        <v>22</v>
      </c>
      <c r="E23" s="4" t="s">
        <v>15</v>
      </c>
      <c r="F23" s="8" t="s">
        <v>96</v>
      </c>
      <c r="G23" s="8">
        <v>5</v>
      </c>
      <c r="H23" s="6">
        <f>VLOOKUP(E23,[1]Invoice!$E$4:$H$52,4,FALSE)</f>
        <v>55</v>
      </c>
      <c r="I23" s="6">
        <v>0</v>
      </c>
      <c r="J23" s="6">
        <f t="shared" si="0"/>
        <v>50</v>
      </c>
      <c r="K23" s="6">
        <v>25</v>
      </c>
      <c r="L23" s="6">
        <f t="shared" si="1"/>
        <v>350</v>
      </c>
    </row>
    <row r="24" spans="1:12">
      <c r="A24" s="4">
        <v>21</v>
      </c>
      <c r="B24" s="8" t="s">
        <v>73</v>
      </c>
      <c r="C24" s="8" t="s">
        <v>42</v>
      </c>
      <c r="D24" s="9" t="s">
        <v>22</v>
      </c>
      <c r="E24" s="4" t="s">
        <v>15</v>
      </c>
      <c r="F24" s="8" t="s">
        <v>97</v>
      </c>
      <c r="G24" s="8">
        <v>21</v>
      </c>
      <c r="H24" s="6">
        <f>VLOOKUP(E24,[1]Invoice!$E$4:$H$52,4,FALSE)</f>
        <v>55</v>
      </c>
      <c r="I24" s="6">
        <v>0</v>
      </c>
      <c r="J24" s="6">
        <f t="shared" si="0"/>
        <v>210</v>
      </c>
      <c r="K24" s="6">
        <v>25</v>
      </c>
      <c r="L24" s="6">
        <f t="shared" si="1"/>
        <v>1390</v>
      </c>
    </row>
    <row r="25" spans="1:12">
      <c r="A25" s="4">
        <v>22</v>
      </c>
      <c r="B25" s="8" t="s">
        <v>73</v>
      </c>
      <c r="C25" s="8" t="s">
        <v>43</v>
      </c>
      <c r="D25" s="9" t="s">
        <v>22</v>
      </c>
      <c r="E25" s="4" t="s">
        <v>121</v>
      </c>
      <c r="F25" s="8" t="s">
        <v>98</v>
      </c>
      <c r="G25" s="8">
        <v>22</v>
      </c>
      <c r="H25" s="6">
        <v>55</v>
      </c>
      <c r="I25" s="6">
        <v>0</v>
      </c>
      <c r="J25" s="6">
        <f t="shared" si="0"/>
        <v>220</v>
      </c>
      <c r="K25" s="6">
        <v>25</v>
      </c>
      <c r="L25" s="6">
        <f t="shared" si="1"/>
        <v>1455</v>
      </c>
    </row>
    <row r="26" spans="1:12">
      <c r="A26" s="4">
        <v>23</v>
      </c>
      <c r="B26" s="8" t="s">
        <v>73</v>
      </c>
      <c r="C26" s="8" t="s">
        <v>58</v>
      </c>
      <c r="D26" s="9" t="s">
        <v>22</v>
      </c>
      <c r="E26" s="4" t="s">
        <v>12</v>
      </c>
      <c r="F26" s="8" t="s">
        <v>113</v>
      </c>
      <c r="G26" s="8">
        <v>18</v>
      </c>
      <c r="H26" s="6">
        <f>VLOOKUP(E26,[1]Invoice!$E$4:$H$52,4,FALSE)</f>
        <v>55</v>
      </c>
      <c r="I26" s="6">
        <v>0</v>
      </c>
      <c r="J26" s="6">
        <f t="shared" si="0"/>
        <v>180</v>
      </c>
      <c r="K26" s="6">
        <v>25</v>
      </c>
      <c r="L26" s="6">
        <f t="shared" si="1"/>
        <v>1195</v>
      </c>
    </row>
    <row r="27" spans="1:12">
      <c r="A27" s="4">
        <v>24</v>
      </c>
      <c r="B27" s="8" t="s">
        <v>81</v>
      </c>
      <c r="C27" s="8" t="s">
        <v>57</v>
      </c>
      <c r="D27" s="9" t="s">
        <v>22</v>
      </c>
      <c r="E27" s="4" t="s">
        <v>13</v>
      </c>
      <c r="F27" s="8" t="s">
        <v>112</v>
      </c>
      <c r="G27" s="8">
        <v>54</v>
      </c>
      <c r="H27" s="6">
        <f>VLOOKUP(E27,[1]Invoice!$E$4:$H$52,4,FALSE)</f>
        <v>55</v>
      </c>
      <c r="I27" s="6">
        <v>0</v>
      </c>
      <c r="J27" s="6">
        <f t="shared" si="0"/>
        <v>540</v>
      </c>
      <c r="K27" s="6">
        <v>25</v>
      </c>
      <c r="L27" s="6">
        <f t="shared" si="1"/>
        <v>3535</v>
      </c>
    </row>
    <row r="28" spans="1:12">
      <c r="A28" s="4">
        <v>25</v>
      </c>
      <c r="B28" s="8" t="s">
        <v>82</v>
      </c>
      <c r="C28" s="8" t="s">
        <v>59</v>
      </c>
      <c r="D28" s="9" t="s">
        <v>22</v>
      </c>
      <c r="E28" s="4" t="s">
        <v>11</v>
      </c>
      <c r="F28" s="8" t="s">
        <v>114</v>
      </c>
      <c r="G28" s="8">
        <v>28</v>
      </c>
      <c r="H28" s="6">
        <f>VLOOKUP(E28,[1]Invoice!$E$4:$H$52,4,FALSE)</f>
        <v>55</v>
      </c>
      <c r="I28" s="6">
        <v>0</v>
      </c>
      <c r="J28" s="6">
        <f t="shared" si="0"/>
        <v>280</v>
      </c>
      <c r="K28" s="6">
        <v>25</v>
      </c>
      <c r="L28" s="6">
        <f t="shared" si="1"/>
        <v>1845</v>
      </c>
    </row>
    <row r="29" spans="1:12">
      <c r="A29" s="4">
        <v>26</v>
      </c>
      <c r="B29" s="8" t="s">
        <v>82</v>
      </c>
      <c r="C29" s="8" t="s">
        <v>60</v>
      </c>
      <c r="D29" s="9" t="s">
        <v>22</v>
      </c>
      <c r="E29" s="4" t="s">
        <v>14</v>
      </c>
      <c r="F29" s="8" t="s">
        <v>115</v>
      </c>
      <c r="G29" s="8">
        <v>28</v>
      </c>
      <c r="H29" s="6">
        <f>VLOOKUP(E29,[1]Invoice!$E$4:$H$52,4,FALSE)</f>
        <v>55</v>
      </c>
      <c r="I29" s="6">
        <v>0</v>
      </c>
      <c r="J29" s="6">
        <f t="shared" si="0"/>
        <v>280</v>
      </c>
      <c r="K29" s="6">
        <v>25</v>
      </c>
      <c r="L29" s="6">
        <f t="shared" si="1"/>
        <v>1845</v>
      </c>
    </row>
    <row r="30" spans="1:12">
      <c r="A30" s="4">
        <v>27</v>
      </c>
      <c r="B30" s="8" t="s">
        <v>74</v>
      </c>
      <c r="C30" s="8" t="s">
        <v>44</v>
      </c>
      <c r="D30" s="9" t="s">
        <v>22</v>
      </c>
      <c r="E30" s="4" t="s">
        <v>16</v>
      </c>
      <c r="F30" s="8" t="s">
        <v>99</v>
      </c>
      <c r="G30" s="8">
        <v>11</v>
      </c>
      <c r="H30" s="6">
        <f>VLOOKUP(E30,[1]Invoice!$E$4:$H$52,4,FALSE)</f>
        <v>65</v>
      </c>
      <c r="I30" s="6">
        <v>0</v>
      </c>
      <c r="J30" s="6">
        <f t="shared" si="0"/>
        <v>110</v>
      </c>
      <c r="K30" s="6">
        <v>25</v>
      </c>
      <c r="L30" s="6">
        <f t="shared" si="1"/>
        <v>850</v>
      </c>
    </row>
    <row r="31" spans="1:12">
      <c r="A31" s="4">
        <v>28</v>
      </c>
      <c r="B31" s="8" t="s">
        <v>75</v>
      </c>
      <c r="C31" s="8" t="s">
        <v>45</v>
      </c>
      <c r="D31" s="9" t="s">
        <v>22</v>
      </c>
      <c r="E31" s="4" t="s">
        <v>16</v>
      </c>
      <c r="F31" s="8" t="s">
        <v>100</v>
      </c>
      <c r="G31" s="8">
        <v>10</v>
      </c>
      <c r="H31" s="6">
        <f>VLOOKUP(E31,[1]Invoice!$E$4:$H$52,4,FALSE)</f>
        <v>65</v>
      </c>
      <c r="I31" s="6">
        <v>0</v>
      </c>
      <c r="J31" s="6">
        <f t="shared" si="0"/>
        <v>100</v>
      </c>
      <c r="K31" s="6">
        <v>25</v>
      </c>
      <c r="L31" s="6">
        <f t="shared" si="1"/>
        <v>775</v>
      </c>
    </row>
    <row r="32" spans="1:12">
      <c r="A32" s="4">
        <v>29</v>
      </c>
      <c r="B32" s="8" t="s">
        <v>75</v>
      </c>
      <c r="C32" s="8" t="s">
        <v>61</v>
      </c>
      <c r="D32" s="9" t="s">
        <v>22</v>
      </c>
      <c r="E32" s="4" t="s">
        <v>12</v>
      </c>
      <c r="F32" s="8" t="s">
        <v>116</v>
      </c>
      <c r="G32" s="8">
        <v>21</v>
      </c>
      <c r="H32" s="6">
        <f>VLOOKUP(E32,[1]Invoice!$E$4:$H$52,4,FALSE)</f>
        <v>55</v>
      </c>
      <c r="I32" s="6">
        <v>0</v>
      </c>
      <c r="J32" s="6">
        <f t="shared" si="0"/>
        <v>210</v>
      </c>
      <c r="K32" s="6">
        <v>25</v>
      </c>
      <c r="L32" s="6">
        <f t="shared" si="1"/>
        <v>1390</v>
      </c>
    </row>
    <row r="33" spans="1:12">
      <c r="A33" s="4">
        <v>30</v>
      </c>
      <c r="B33" s="8" t="s">
        <v>76</v>
      </c>
      <c r="C33" s="8" t="s">
        <v>46</v>
      </c>
      <c r="D33" s="9" t="s">
        <v>22</v>
      </c>
      <c r="E33" s="4" t="s">
        <v>15</v>
      </c>
      <c r="F33" s="8" t="s">
        <v>101</v>
      </c>
      <c r="G33" s="8">
        <v>25</v>
      </c>
      <c r="H33" s="6">
        <f>VLOOKUP(E33,[1]Invoice!$E$4:$H$52,4,FALSE)</f>
        <v>55</v>
      </c>
      <c r="I33" s="6">
        <v>0</v>
      </c>
      <c r="J33" s="6">
        <f t="shared" si="0"/>
        <v>250</v>
      </c>
      <c r="K33" s="6">
        <v>25</v>
      </c>
      <c r="L33" s="6">
        <f t="shared" si="1"/>
        <v>1650</v>
      </c>
    </row>
    <row r="34" spans="1:12">
      <c r="A34" s="4">
        <v>31</v>
      </c>
      <c r="B34" s="8" t="s">
        <v>76</v>
      </c>
      <c r="C34" s="8" t="s">
        <v>62</v>
      </c>
      <c r="D34" s="9" t="s">
        <v>22</v>
      </c>
      <c r="E34" s="4" t="s">
        <v>7</v>
      </c>
      <c r="F34" s="8" t="s">
        <v>117</v>
      </c>
      <c r="G34" s="8">
        <v>15</v>
      </c>
      <c r="H34" s="6">
        <f>VLOOKUP(E34,[1]Invoice!$E$4:$H$52,4,FALSE)</f>
        <v>55</v>
      </c>
      <c r="I34" s="6">
        <v>0</v>
      </c>
      <c r="J34" s="6">
        <f t="shared" si="0"/>
        <v>150</v>
      </c>
      <c r="K34" s="6">
        <v>25</v>
      </c>
      <c r="L34" s="6">
        <f t="shared" si="1"/>
        <v>1000</v>
      </c>
    </row>
    <row r="35" spans="1:12">
      <c r="A35" s="4">
        <v>32</v>
      </c>
      <c r="B35" s="8" t="s">
        <v>77</v>
      </c>
      <c r="C35" s="8" t="s">
        <v>47</v>
      </c>
      <c r="D35" s="9" t="s">
        <v>22</v>
      </c>
      <c r="E35" s="4" t="s">
        <v>15</v>
      </c>
      <c r="F35" s="8" t="s">
        <v>102</v>
      </c>
      <c r="G35" s="8">
        <v>15</v>
      </c>
      <c r="H35" s="6">
        <f>VLOOKUP(E35,[1]Invoice!$E$4:$H$52,4,FALSE)</f>
        <v>55</v>
      </c>
      <c r="I35" s="6">
        <v>0</v>
      </c>
      <c r="J35" s="6">
        <f t="shared" si="0"/>
        <v>150</v>
      </c>
      <c r="K35" s="6">
        <v>25</v>
      </c>
      <c r="L35" s="6">
        <f t="shared" si="1"/>
        <v>1000</v>
      </c>
    </row>
    <row r="36" spans="1:12">
      <c r="A36" s="4">
        <v>33</v>
      </c>
      <c r="B36" s="8" t="s">
        <v>78</v>
      </c>
      <c r="C36" s="8" t="s">
        <v>48</v>
      </c>
      <c r="D36" s="9" t="s">
        <v>22</v>
      </c>
      <c r="E36" s="4" t="s">
        <v>16</v>
      </c>
      <c r="F36" s="8" t="s">
        <v>103</v>
      </c>
      <c r="G36" s="8">
        <v>14</v>
      </c>
      <c r="H36" s="6">
        <f>VLOOKUP(E36,[1]Invoice!$E$4:$H$52,4,FALSE)</f>
        <v>65</v>
      </c>
      <c r="I36" s="6">
        <v>0</v>
      </c>
      <c r="J36" s="6">
        <f t="shared" si="0"/>
        <v>140</v>
      </c>
      <c r="K36" s="6">
        <v>25</v>
      </c>
      <c r="L36" s="6">
        <f t="shared" si="1"/>
        <v>1075</v>
      </c>
    </row>
    <row r="37" spans="1:12">
      <c r="A37" s="4">
        <v>34</v>
      </c>
      <c r="B37" s="8" t="s">
        <v>78</v>
      </c>
      <c r="C37" s="8" t="s">
        <v>63</v>
      </c>
      <c r="D37" s="9" t="s">
        <v>22</v>
      </c>
      <c r="E37" s="4" t="s">
        <v>7</v>
      </c>
      <c r="F37" s="8" t="s">
        <v>118</v>
      </c>
      <c r="G37" s="8">
        <v>13</v>
      </c>
      <c r="H37" s="6">
        <f>VLOOKUP(E37,[1]Invoice!$E$4:$H$52,4,FALSE)</f>
        <v>55</v>
      </c>
      <c r="I37" s="6">
        <v>0</v>
      </c>
      <c r="J37" s="6">
        <f t="shared" si="0"/>
        <v>130</v>
      </c>
      <c r="K37" s="6">
        <v>25</v>
      </c>
      <c r="L37" s="6">
        <f t="shared" si="1"/>
        <v>870</v>
      </c>
    </row>
    <row r="38" spans="1:12">
      <c r="A38" s="4">
        <v>35</v>
      </c>
      <c r="B38" s="8" t="s">
        <v>78</v>
      </c>
      <c r="C38" s="8" t="s">
        <v>64</v>
      </c>
      <c r="D38" s="9" t="s">
        <v>22</v>
      </c>
      <c r="E38" s="4" t="s">
        <v>8</v>
      </c>
      <c r="F38" s="8" t="s">
        <v>119</v>
      </c>
      <c r="G38" s="8">
        <v>20</v>
      </c>
      <c r="H38" s="6">
        <f>VLOOKUP(E38,[1]Invoice!$E$4:$H$52,4,FALSE)</f>
        <v>55</v>
      </c>
      <c r="I38" s="6">
        <v>0</v>
      </c>
      <c r="J38" s="6">
        <f t="shared" si="0"/>
        <v>200</v>
      </c>
      <c r="K38" s="6">
        <v>25</v>
      </c>
      <c r="L38" s="6">
        <f t="shared" si="1"/>
        <v>1325</v>
      </c>
    </row>
    <row r="39" spans="1:12">
      <c r="A39" s="4">
        <v>36</v>
      </c>
      <c r="B39" s="8" t="s">
        <v>79</v>
      </c>
      <c r="C39" s="8" t="s">
        <v>49</v>
      </c>
      <c r="D39" s="9" t="s">
        <v>22</v>
      </c>
      <c r="E39" s="4" t="s">
        <v>15</v>
      </c>
      <c r="F39" s="8" t="s">
        <v>104</v>
      </c>
      <c r="G39" s="8">
        <v>10</v>
      </c>
      <c r="H39" s="6">
        <f>VLOOKUP(E39,[1]Invoice!$E$4:$H$52,4,FALSE)</f>
        <v>55</v>
      </c>
      <c r="I39" s="6">
        <v>0</v>
      </c>
      <c r="J39" s="6">
        <f t="shared" si="0"/>
        <v>100</v>
      </c>
      <c r="K39" s="6">
        <v>25</v>
      </c>
      <c r="L39" s="6">
        <f t="shared" si="1"/>
        <v>675</v>
      </c>
    </row>
    <row r="40" spans="1:12">
      <c r="A40" s="4">
        <v>37</v>
      </c>
      <c r="B40" s="8" t="s">
        <v>83</v>
      </c>
      <c r="C40" s="8" t="s">
        <v>65</v>
      </c>
      <c r="D40" s="9" t="s">
        <v>22</v>
      </c>
      <c r="E40" s="4" t="s">
        <v>12</v>
      </c>
      <c r="F40" s="8" t="s">
        <v>120</v>
      </c>
      <c r="G40" s="8">
        <v>22</v>
      </c>
      <c r="H40" s="6">
        <f>VLOOKUP(E40,[1]Invoice!$E$4:$H$52,4,FALSE)</f>
        <v>55</v>
      </c>
      <c r="I40" s="6">
        <v>0</v>
      </c>
      <c r="J40" s="6">
        <f t="shared" si="0"/>
        <v>220</v>
      </c>
      <c r="K40" s="6">
        <v>25</v>
      </c>
      <c r="L40" s="6">
        <f t="shared" si="1"/>
        <v>1455</v>
      </c>
    </row>
    <row r="41" spans="1:12" s="3" customFormat="1">
      <c r="A41" s="10" t="s">
        <v>123</v>
      </c>
      <c r="B41" s="11"/>
      <c r="C41" s="11"/>
      <c r="D41" s="11"/>
      <c r="E41" s="11"/>
      <c r="F41" s="11"/>
      <c r="G41" s="11"/>
      <c r="H41" s="12"/>
      <c r="I41" s="12"/>
      <c r="J41" s="12"/>
      <c r="K41" s="13"/>
      <c r="L41" s="7">
        <f>SUM(L4:L40)</f>
        <v>42840</v>
      </c>
    </row>
    <row r="42" spans="1:12" s="3" customFormat="1" ht="30" customHeight="1">
      <c r="A42" s="14" t="s">
        <v>2</v>
      </c>
      <c r="B42" s="14"/>
      <c r="C42" s="14"/>
      <c r="D42" s="14"/>
      <c r="E42" s="14"/>
      <c r="F42" s="14"/>
      <c r="G42" s="14"/>
      <c r="H42" s="15"/>
      <c r="I42" s="15"/>
      <c r="J42" s="15"/>
      <c r="K42" s="15"/>
      <c r="L42" s="15"/>
    </row>
    <row r="43" spans="1:12" s="3" customFormat="1" ht="30" customHeight="1">
      <c r="A43" s="14" t="s">
        <v>3</v>
      </c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</row>
  </sheetData>
  <sortState ref="B4:L40">
    <sortCondition ref="B4"/>
  </sortState>
  <mergeCells count="7">
    <mergeCell ref="A41:K41"/>
    <mergeCell ref="A42:L42"/>
    <mergeCell ref="A43:L43"/>
    <mergeCell ref="A2:H2"/>
    <mergeCell ref="I1:L1"/>
    <mergeCell ref="I2:L2"/>
    <mergeCell ref="A1:H1"/>
  </mergeCells>
  <pageMargins left="0.51" right="0.23622047244094491" top="0.31" bottom="0.4" header="0.24" footer="0.16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2024-04-01T04:37:11Z</cp:lastPrinted>
  <dcterms:created xsi:type="dcterms:W3CDTF">2024-03-11T06:17:59Z</dcterms:created>
  <dcterms:modified xsi:type="dcterms:W3CDTF">2024-04-01T04:37:13Z</dcterms:modified>
</cp:coreProperties>
</file>