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/>
  <c r="J6"/>
  <c r="J7"/>
  <c r="J8"/>
  <c r="J9"/>
  <c r="J4"/>
  <c r="H5"/>
  <c r="L5" s="1"/>
  <c r="H6"/>
  <c r="L6" s="1"/>
  <c r="H7"/>
  <c r="L7" s="1"/>
  <c r="H8"/>
  <c r="L8" s="1"/>
  <c r="H9"/>
  <c r="L9" s="1"/>
  <c r="H4"/>
  <c r="L4" s="1"/>
  <c r="L10" s="1"/>
</calcChain>
</file>

<file path=xl/sharedStrings.xml><?xml version="1.0" encoding="utf-8"?>
<sst xmlns="http://schemas.openxmlformats.org/spreadsheetml/2006/main" count="48" uniqueCount="42">
  <si>
    <t>INVOICE
PRAGATI LOGISTICS,SAMANTA SAHI KHUNTIA LANE,8984191006
GST No:21AGHPB9356M1Z9</t>
  </si>
  <si>
    <t>15/8/2024</t>
  </si>
  <si>
    <t>303</t>
  </si>
  <si>
    <t>26/8/2024</t>
  </si>
  <si>
    <t>319</t>
  </si>
  <si>
    <t>28/8/2024</t>
  </si>
  <si>
    <t>326</t>
  </si>
  <si>
    <t>13/8/2024</t>
  </si>
  <si>
    <t>295</t>
  </si>
  <si>
    <t>21/8/2024</t>
  </si>
  <si>
    <t>309</t>
  </si>
  <si>
    <t>325</t>
  </si>
  <si>
    <t>Thanking you for your business.
PRAGATI LOGISTICS</t>
  </si>
  <si>
    <t>PL/DO/09416</t>
  </si>
  <si>
    <t>PL/DO/10207</t>
  </si>
  <si>
    <t>PL/MA/07296</t>
  </si>
  <si>
    <t>PL/MA/06517</t>
  </si>
  <si>
    <t>PL/MA/06908</t>
  </si>
  <si>
    <t>PL/MA/07277</t>
  </si>
  <si>
    <t>TALCHER</t>
  </si>
  <si>
    <t>DHENKANAL</t>
  </si>
  <si>
    <t>BARIPADA</t>
  </si>
  <si>
    <t>KEONJHAR</t>
  </si>
  <si>
    <t>KARANJIA</t>
  </si>
  <si>
    <t>GUDIA KATENI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</si>
  <si>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</si>
  <si>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</si>
  <si>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</si>
  <si>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</si>
  <si>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</si>
  <si>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</si>
  <si>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</si>
  <si>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</si>
  <si>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</si>
  <si>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ANIK MILK PRODUCTS PRIVATE LIMITED
Address:ARUNODAYA MARKET PLOT NO 2080 3635 DHANWANT COMPLEX HOLDING NO 578/U/3 Ward No. 36 MAHATAB ROAD ,9439998300
GST No:21AAOCA4722A1ZB
</t>
  </si>
  <si>
    <t>(RUPEES FIVE THOUSAND THREE HUNDRED FIFTY TWO ONLY)</t>
  </si>
  <si>
    <t xml:space="preserve">Bill Date:31/08/2024
Bill NO : 18328
Total Amount:5352.00
</t>
  </si>
  <si>
    <t>Kindly, verify &amp; confirm within 7 days, else GST will be filed by 20th SEPT, 2024. 
GST to be paid by Consignor under Reverse Charge Mechanism(RCM) as per GST.</t>
  </si>
  <si>
    <t>DD.CH.</t>
  </si>
  <si>
    <t>LR CH.</t>
  </si>
  <si>
    <t>AMT.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</si>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</sst>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104775</xdr:rowOff>
    </xdr:from>
    <xdr:to>
      <xdr:col>7</xdr:col>
      <xdr:colOff>161926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6" y="104775"/>
          <a:ext cx="4057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T12" sqref="T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7109375" style="1" bestFit="1" customWidth="1"/>
    <col min="6" max="6" width="7.5703125" style="1" bestFit="1" customWidth="1"/>
    <col min="7" max="7" width="7" style="1" customWidth="1"/>
    <col min="8" max="9" width="6.5703125" style="2" customWidth="1"/>
    <col min="10" max="10" width="7.140625" style="2" customWidth="1"/>
    <col min="11" max="11" width="8.140625" style="2" customWidth="1"/>
    <col min="12" max="12" width="9.28515625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86.25" customHeight="1">
      <c r="A2" s="14" t="s">
        <v>34</v>
      </c>
      <c r="B2" s="15"/>
      <c r="C2" s="15"/>
      <c r="D2" s="15"/>
      <c r="E2" s="15"/>
      <c r="F2" s="15"/>
      <c r="G2" s="15"/>
      <c r="H2" s="16"/>
      <c r="I2" s="17" t="s">
        <v>36</v>
      </c>
      <c r="J2" s="17"/>
      <c r="K2" s="17"/>
      <c r="L2" s="17"/>
    </row>
    <row r="3" spans="1:12" s="21" customFormat="1" ht="15" customHeight="1">
      <c r="A3" s="19" t="s">
        <v>26</v>
      </c>
      <c r="B3" s="19" t="s">
        <v>27</v>
      </c>
      <c r="C3" s="19" t="s">
        <v>28</v>
      </c>
      <c r="D3" s="19" t="s">
        <v>29</v>
      </c>
      <c r="E3" s="19" t="s">
        <v>30</v>
      </c>
      <c r="F3" s="19" t="s">
        <v>31</v>
      </c>
      <c r="G3" s="19" t="s">
        <v>32</v>
      </c>
      <c r="H3" s="20" t="s">
        <v>33</v>
      </c>
      <c r="I3" s="20" t="s">
        <v>41</v>
      </c>
      <c r="J3" s="20" t="s">
        <v>38</v>
      </c>
      <c r="K3" s="20" t="s">
        <v>39</v>
      </c>
      <c r="L3" s="20" t="s">
        <v>40</v>
      </c>
    </row>
    <row r="4" spans="1:12">
      <c r="A4" s="4">
        <v>1</v>
      </c>
      <c r="B4" s="4" t="s">
        <v>7</v>
      </c>
      <c r="C4" s="4" t="s">
        <v>16</v>
      </c>
      <c r="D4" s="7" t="s">
        <v>25</v>
      </c>
      <c r="E4" s="4" t="s">
        <v>22</v>
      </c>
      <c r="F4" s="4" t="s">
        <v>8</v>
      </c>
      <c r="G4" s="4">
        <v>16</v>
      </c>
      <c r="H4" s="5">
        <f>VLOOKUP(E4,'[1]ANIK INDUSTRI'!$C$4:$D$90,2,FALSE)</f>
        <v>50</v>
      </c>
      <c r="I4" s="5">
        <v>32</v>
      </c>
      <c r="J4" s="5">
        <f>VLOOKUP(E4,'[1]ANIK INDUSTRI'!$C$4:$E$90,3,FALSE)*G4</f>
        <v>160</v>
      </c>
      <c r="K4" s="5">
        <v>50</v>
      </c>
      <c r="L4" s="5">
        <f>G4*H4+I4+J4+K4</f>
        <v>1042</v>
      </c>
    </row>
    <row r="5" spans="1:12">
      <c r="A5" s="4">
        <v>2</v>
      </c>
      <c r="B5" s="4" t="s">
        <v>1</v>
      </c>
      <c r="C5" s="4" t="s">
        <v>13</v>
      </c>
      <c r="D5" s="7" t="s">
        <v>25</v>
      </c>
      <c r="E5" s="4" t="s">
        <v>19</v>
      </c>
      <c r="F5" s="4" t="s">
        <v>2</v>
      </c>
      <c r="G5" s="4">
        <v>4</v>
      </c>
      <c r="H5" s="5">
        <f>VLOOKUP(E5,'[1]ANIK INDUSTRI'!$C$4:$D$90,2,FALSE)</f>
        <v>50</v>
      </c>
      <c r="I5" s="5">
        <v>8</v>
      </c>
      <c r="J5" s="5">
        <f>VLOOKUP(E5,'[1]ANIK INDUSTRI'!$C$4:$E$90,3,FALSE)*G5</f>
        <v>40</v>
      </c>
      <c r="K5" s="5">
        <v>50</v>
      </c>
      <c r="L5" s="5">
        <f t="shared" ref="L5:L9" si="0">G5*H5+I5+J5+K5</f>
        <v>298</v>
      </c>
    </row>
    <row r="6" spans="1:12">
      <c r="A6" s="4">
        <v>3</v>
      </c>
      <c r="B6" s="4" t="s">
        <v>9</v>
      </c>
      <c r="C6" s="4" t="s">
        <v>17</v>
      </c>
      <c r="D6" s="7" t="s">
        <v>25</v>
      </c>
      <c r="E6" s="4" t="s">
        <v>23</v>
      </c>
      <c r="F6" s="4" t="s">
        <v>10</v>
      </c>
      <c r="G6" s="4">
        <v>1</v>
      </c>
      <c r="H6" s="5">
        <f>VLOOKUP(E6,'[1]ANIK INDUSTRI'!$C$4:$D$90,2,FALSE)</f>
        <v>50</v>
      </c>
      <c r="I6" s="5">
        <v>2</v>
      </c>
      <c r="J6" s="5">
        <f>VLOOKUP(E6,'[1]ANIK INDUSTRI'!$C$4:$E$90,3,FALSE)*G6</f>
        <v>20</v>
      </c>
      <c r="K6" s="5">
        <v>50</v>
      </c>
      <c r="L6" s="5">
        <f t="shared" si="0"/>
        <v>122</v>
      </c>
    </row>
    <row r="7" spans="1:12">
      <c r="A7" s="4">
        <v>4</v>
      </c>
      <c r="B7" s="4" t="s">
        <v>3</v>
      </c>
      <c r="C7" s="4" t="s">
        <v>14</v>
      </c>
      <c r="D7" s="7" t="s">
        <v>25</v>
      </c>
      <c r="E7" s="4" t="s">
        <v>20</v>
      </c>
      <c r="F7" s="4" t="s">
        <v>4</v>
      </c>
      <c r="G7" s="4">
        <v>15</v>
      </c>
      <c r="H7" s="5">
        <f>VLOOKUP(E7,'[1]ANIK INDUSTRI'!$C$4:$D$90,2,FALSE)</f>
        <v>40</v>
      </c>
      <c r="I7" s="5">
        <v>30</v>
      </c>
      <c r="J7" s="5">
        <f>VLOOKUP(E7,'[1]ANIK INDUSTRI'!$C$4:$E$90,3,FALSE)*G7</f>
        <v>150</v>
      </c>
      <c r="K7" s="5">
        <v>50</v>
      </c>
      <c r="L7" s="5">
        <f t="shared" si="0"/>
        <v>830</v>
      </c>
    </row>
    <row r="8" spans="1:12">
      <c r="A8" s="4">
        <v>5</v>
      </c>
      <c r="B8" s="4" t="s">
        <v>5</v>
      </c>
      <c r="C8" s="4" t="s">
        <v>15</v>
      </c>
      <c r="D8" s="7" t="s">
        <v>25</v>
      </c>
      <c r="E8" s="4" t="s">
        <v>21</v>
      </c>
      <c r="F8" s="4" t="s">
        <v>6</v>
      </c>
      <c r="G8" s="4">
        <v>28</v>
      </c>
      <c r="H8" s="5">
        <f>VLOOKUP(E8,'[1]ANIK INDUSTRI'!$C$4:$D$90,2,FALSE)</f>
        <v>50</v>
      </c>
      <c r="I8" s="5">
        <v>56</v>
      </c>
      <c r="J8" s="5">
        <f>VLOOKUP(E8,'[1]ANIK INDUSTRI'!$C$4:$E$90,3,FALSE)*G8</f>
        <v>280</v>
      </c>
      <c r="K8" s="5">
        <v>50</v>
      </c>
      <c r="L8" s="5">
        <f t="shared" si="0"/>
        <v>1786</v>
      </c>
    </row>
    <row r="9" spans="1:12">
      <c r="A9" s="4">
        <v>6</v>
      </c>
      <c r="B9" s="4" t="s">
        <v>5</v>
      </c>
      <c r="C9" s="4" t="s">
        <v>18</v>
      </c>
      <c r="D9" s="7" t="s">
        <v>25</v>
      </c>
      <c r="E9" s="4" t="s">
        <v>24</v>
      </c>
      <c r="F9" s="4" t="s">
        <v>11</v>
      </c>
      <c r="G9" s="4">
        <v>17</v>
      </c>
      <c r="H9" s="5">
        <f>VLOOKUP(E9,'[1]ANIK INDUSTRI'!$C$4:$D$90,2,FALSE)</f>
        <v>50</v>
      </c>
      <c r="I9" s="5">
        <v>34</v>
      </c>
      <c r="J9" s="5">
        <f>VLOOKUP(E9,'[1]ANIK INDUSTRI'!$C$4:$E$90,3,FALSE)*G9</f>
        <v>340</v>
      </c>
      <c r="K9" s="5">
        <v>50</v>
      </c>
      <c r="L9" s="5">
        <f t="shared" si="0"/>
        <v>1274</v>
      </c>
    </row>
    <row r="10" spans="1:12" s="3" customFormat="1">
      <c r="A10" s="8" t="s">
        <v>35</v>
      </c>
      <c r="B10" s="9"/>
      <c r="C10" s="9"/>
      <c r="D10" s="9"/>
      <c r="E10" s="9"/>
      <c r="F10" s="9"/>
      <c r="G10" s="9"/>
      <c r="H10" s="10"/>
      <c r="I10" s="10"/>
      <c r="J10" s="10"/>
      <c r="K10" s="11"/>
      <c r="L10" s="6">
        <f>SUM(L4:L9)</f>
        <v>5352</v>
      </c>
    </row>
    <row r="11" spans="1:12" s="3" customFormat="1" ht="30" customHeight="1">
      <c r="A11" s="12" t="s">
        <v>37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 s="3" customFormat="1" ht="30" customHeight="1">
      <c r="A12" s="12" t="s">
        <v>12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2">
      <c r="G13" s="18">
        <f>SUM(G4:G9)</f>
        <v>81</v>
      </c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2024-09-14T14:21:23Z</cp:lastPrinted>
  <dcterms:created xsi:type="dcterms:W3CDTF">2024-09-10T07:29:36Z</dcterms:created>
  <dcterms:modified xsi:type="dcterms:W3CDTF">2024-09-14T14:22:18Z</dcterms:modified>
</cp:coreProperties>
</file>